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655" windowHeight="9570" activeTab="0"/>
  </bookViews>
  <sheets>
    <sheet name="重点建设" sheetId="1" r:id="rId1"/>
  </sheets>
  <definedNames>
    <definedName name="_xlnm.Print_Area" localSheetId="0">'重点建设'!$A$1:$M$141</definedName>
    <definedName name="_xlnm._FilterDatabase" localSheetId="0" hidden="1">'重点建设'!$A$4:$M$141</definedName>
  </definedNames>
  <calcPr fullCalcOnLoad="1"/>
</workbook>
</file>

<file path=xl/sharedStrings.xml><?xml version="1.0" encoding="utf-8"?>
<sst xmlns="http://schemas.openxmlformats.org/spreadsheetml/2006/main" count="975" uniqueCount="426">
  <si>
    <t>2023年全市重点建设项目计划表</t>
  </si>
  <si>
    <t>单位：万元、亩</t>
  </si>
  <si>
    <t>编制时间：2023年1月17日</t>
  </si>
  <si>
    <t>序
号</t>
  </si>
  <si>
    <t>项目名称</t>
  </si>
  <si>
    <t>责任单位</t>
  </si>
  <si>
    <t>建设
性质</t>
  </si>
  <si>
    <t>建设规模</t>
  </si>
  <si>
    <t>建设起
止年限</t>
  </si>
  <si>
    <t>总投资</t>
  </si>
  <si>
    <t>资金来源</t>
  </si>
  <si>
    <t>预计到2022年底累计完成</t>
  </si>
  <si>
    <t>2023年计划</t>
  </si>
  <si>
    <t>备注</t>
  </si>
  <si>
    <t>投资</t>
  </si>
  <si>
    <t>形象进度</t>
  </si>
  <si>
    <t>合计</t>
  </si>
  <si>
    <t>188项</t>
  </si>
  <si>
    <t>一、政府投资、国企投资基础设施项目</t>
  </si>
  <si>
    <t>60项</t>
  </si>
  <si>
    <t>二、除政府投资、国企投资基础设施项目外的其他项目</t>
  </si>
  <si>
    <t>128项</t>
  </si>
  <si>
    <t>(一)工业</t>
  </si>
  <si>
    <t>97项</t>
  </si>
  <si>
    <t>德昌年产300万台汽车电机转向项目（二期）</t>
  </si>
  <si>
    <t>凤山街道</t>
  </si>
  <si>
    <t>续建</t>
  </si>
  <si>
    <t>占地面积25亩，新建厂房并购入新设备，投产后年产汽车转向电机300万台</t>
  </si>
  <si>
    <t>2021-2023</t>
  </si>
  <si>
    <t>自筹</t>
  </si>
  <si>
    <t>完成厂房三层土建工程</t>
  </si>
  <si>
    <t>完工</t>
  </si>
  <si>
    <t>大叶园林工业公司智能灌溉园新建项目</t>
  </si>
  <si>
    <t>在新拍得的34亩土地上新建厂房，购置设备等</t>
  </si>
  <si>
    <t>完成厂房土建工程</t>
  </si>
  <si>
    <t>宁波梦莹家居有限公司年产500万平方米定制板式家具和20万件室外家具生产线项目</t>
  </si>
  <si>
    <t>在竞拍所得的41.6亩土地上，新建55000余平方米厂房，购置智能家居生产线，投产后可年产200万平方米全屋定制家具全自动生产线</t>
  </si>
  <si>
    <t>2021-2024</t>
  </si>
  <si>
    <t>一期厂房完工</t>
  </si>
  <si>
    <t>一象吹塑公司新建展示大楼项目</t>
  </si>
  <si>
    <t>在拍得19亩土地上新建厂房及研发大楼，购入设备，投产后年产值可达10亿元</t>
  </si>
  <si>
    <t>完成地下室开挖工程，打桩开始。</t>
  </si>
  <si>
    <t>年产100万平方米全屋定制智能全自动生产线项目</t>
  </si>
  <si>
    <t>新建</t>
  </si>
  <si>
    <t>在竞拍所得的27753平方米土地上，新建厂房建筑面积58976.08平方米。其中项目一期新建1-A#厂房23051.05平方米。购置封边机、开料机等设备68台套，项目建成后，可实现年销售额1.9亿元。</t>
  </si>
  <si>
    <t>年新增100万套防疫应急红外测温镜头生产项目</t>
  </si>
  <si>
    <t>阳明街道</t>
  </si>
  <si>
    <t>项目新增土地87.37亩，项目产品为防疫用温度计的红外测温镜头，生产规模为新增100万套每年，购置相应生产设备。</t>
  </si>
  <si>
    <t>1标段厂房内部装修，2标段主体建设</t>
  </si>
  <si>
    <t>1标段竣工投产，2标段试生产</t>
  </si>
  <si>
    <t>贝隆精密科技股份有限公司年产5亿套消费电子设备超精密零部件生产项目</t>
  </si>
  <si>
    <t>新增用地面积59.94亩，新建厂房建筑面积7.6万平方米，购置相应生产设备295（台）套</t>
  </si>
  <si>
    <t>2022-2023</t>
  </si>
  <si>
    <t>主体建设</t>
  </si>
  <si>
    <t>宁波舜宇精工股份有限公司年产1500套精密模具制造线生产项目</t>
  </si>
  <si>
    <t>新增用地面积85.763亩，新建厂房建筑面积6万平方米，购置相应生产设备</t>
  </si>
  <si>
    <t>主体完工</t>
  </si>
  <si>
    <t>年产管子钳300万把生产项目</t>
  </si>
  <si>
    <t>在既有土地上扩建厂房5.5万平方米，投产后可实现年产值2.4亿元。</t>
  </si>
  <si>
    <t>年产2800万组折反式近眼显示模组生产线技术改造项目</t>
  </si>
  <si>
    <t>利用现有厂房，购置离子研磨仪、模块全自动组装线等国内外先进设备1700多台/套，预计完工投产后能形成年产2800万组折反式近眼显示模组的生产能力。</t>
  </si>
  <si>
    <t>汽车智能功能件与精密模具智能制造工厂建设项目</t>
  </si>
  <si>
    <t>在既有土地上新建厂房80310平方米，购置加工中心注塑成型设备、检测设备等。</t>
  </si>
  <si>
    <t>2023-2024</t>
  </si>
  <si>
    <t>厂房建设，部分设备订购</t>
  </si>
  <si>
    <t>年产18万吨多功能聚酯光学膜生产项目</t>
  </si>
  <si>
    <t>梨洲街道</t>
  </si>
  <si>
    <t>在既有土地上，新建厂房15000平方米，购置薄膜加工机等设备</t>
  </si>
  <si>
    <t>主体施工</t>
  </si>
  <si>
    <t>浙江丰茂科技股份有限公司年产2040万条传动带智能工厂建设项目</t>
  </si>
  <si>
    <t>既有土地上，新建厂房建筑面积31000方米，购置设备20488万元，通过建设新厂房，添置先进的自动化化生产线和生产设备。</t>
  </si>
  <si>
    <t>宁波佳音机电科技股份有限公司年产2000万套智能家电控制系统核心零部件项目</t>
  </si>
  <si>
    <t>兰江街道</t>
  </si>
  <si>
    <t>在竞拍所得的46667平方米土地上，建造132373.89平方米厂房，购置轴心机、注塑机、绕线机等设备</t>
  </si>
  <si>
    <t>主体工程建设</t>
  </si>
  <si>
    <t>夏巷西出口东侧地块二基建项目</t>
  </si>
  <si>
    <t>土地面积23亩</t>
  </si>
  <si>
    <t>夏巷西出口东侧地块三基建项目</t>
  </si>
  <si>
    <t>土地面积55亩</t>
  </si>
  <si>
    <t>年产2000万台智能小家电项目</t>
  </si>
  <si>
    <t>朗霞街道</t>
  </si>
  <si>
    <t>在竞拍所得的35533平方米国有土地上，新建62000平方米新建厂房。购置注塑机、流水线设备、物流设备等设备</t>
  </si>
  <si>
    <t>年产300万台EPS汽车电机生产项目</t>
  </si>
  <si>
    <t>在竞拍所得29178平方米土地上，新建厂房建筑面积约90000平方米。</t>
  </si>
  <si>
    <t>完成主体建筑</t>
  </si>
  <si>
    <t>年产100万套精密光学仪器项目建设项目</t>
  </si>
  <si>
    <t>在竞拍所得30179平方米土地上，新建厂房建筑面积约65556.14平方米。销售5亿元。</t>
  </si>
  <si>
    <t>余姚工业园区朗霞孵化园项目</t>
  </si>
  <si>
    <t>总用地面积19514平方米，工程拟新建总建筑面积38853平方米，地下建筑面积111平方米，地上建筑面积38742平方米。</t>
  </si>
  <si>
    <t>明禾年产7000万套光伏接线盒生产项目（新堰东路南侧、凤栖路西侧地块）</t>
  </si>
  <si>
    <t>低塘街道</t>
  </si>
  <si>
    <t>在竞拍地块上，新建厂房约70000平方米</t>
  </si>
  <si>
    <t>厂房内部装修</t>
  </si>
  <si>
    <t>黄湖183亩工业开发项目</t>
  </si>
  <si>
    <t>占地183亩，新建厂房约20万平方米</t>
  </si>
  <si>
    <t>2022-2024</t>
  </si>
  <si>
    <t>主体结顶</t>
  </si>
  <si>
    <t>帅康年产30万台智能集成厨房钣金件产品项目</t>
  </si>
  <si>
    <t>在竞拍所得的39.07亩土地上，新建41553平方米生产用房</t>
  </si>
  <si>
    <t>厂房结顶</t>
  </si>
  <si>
    <t>购置设备</t>
  </si>
  <si>
    <t>赤山年产70万平方米金属瓦生产项目（郑巷二号地块一、地块 二）</t>
  </si>
  <si>
    <t>在竞拍所得9690平方米和29125平方米土地上，新建厂房建筑面积63000平方米</t>
  </si>
  <si>
    <t>桩基完成</t>
  </si>
  <si>
    <t>厂房主体建设</t>
  </si>
  <si>
    <t>年产600万吨工程塑料（酚醛泡沫塑料）生产项目</t>
  </si>
  <si>
    <t>在竞拍土地上，新建两幢四层生产用房，建筑面积约28000平方米</t>
  </si>
  <si>
    <t>年产10亿套饮料瓶胚、瓶盖智能化项目</t>
  </si>
  <si>
    <t>在竞拍所得的13852平方米土地上，新建厂房建筑面积 22385平方米。</t>
  </si>
  <si>
    <t>年产200万套微型轴承生产项目</t>
  </si>
  <si>
    <t>在既有土地上，新建13幢三--五层生产用房，计面积 140000平方米</t>
  </si>
  <si>
    <t>大丰文体创意及装备制造项目（二期）</t>
  </si>
  <si>
    <t>在既有土地上新建厂房70000平方米</t>
  </si>
  <si>
    <t>厂房建设，购置设备</t>
  </si>
  <si>
    <t>年产240万片半导体芯片先进封装用覆铜陶瓷基板生产项目</t>
  </si>
  <si>
    <t>项目租用厂房位于余姚郑巷村，主要包括材料仓库、机械加工车间及检测中心和清洗包装车间、研发和办公楼等，总面积约9000平方米。 引进先进的丝印机、真空烧结炉等进口设备，购置行业领先的超声波扫描仪,激光切割机等国产设备</t>
  </si>
  <si>
    <t>厂房建设</t>
  </si>
  <si>
    <t>余姚泗门镇新装备智慧电器小微企业园</t>
  </si>
  <si>
    <t>泗门镇</t>
  </si>
  <si>
    <t>在既有用地52.47亩，建造厂房、综合楼105000平方米。</t>
  </si>
  <si>
    <t>完成30%的进度</t>
  </si>
  <si>
    <t>年产25亿个微孔功能高分子产品制造基地新建项目（泗门镇北外环路北侧、固北路东侧地块）</t>
  </si>
  <si>
    <t>在竞拍所得的19176平方米土地上，新建厂房建筑面积38491平方米。购置微孔功能高分子产品生产线、精密模切机等设备。</t>
  </si>
  <si>
    <t>年产50万台HEPA高效过滤空气净化装置五金零件生产项目（泗门镇北外环路北侧、栖欧路西侧地块）</t>
  </si>
  <si>
    <t>在竞拍所得的19720平方米土地上，新建43350平方米厂房，购置冲床、折边机、打穿机、磨光机等设备。</t>
  </si>
  <si>
    <t>设备购置</t>
  </si>
  <si>
    <t>宁波利特舜电气有限公司年产5000万套转换器及配套配件生产基地项目</t>
  </si>
  <si>
    <t>新增土地26757.96平方，新建厂房60000平方，购置贴片机、冲床、注塑机、机械手，全自动冲压机，螺丝机等设备。</t>
  </si>
  <si>
    <t>年产100万件汽车零部件生产项目</t>
  </si>
  <si>
    <t>新建标准厂房24440平方米，组建微电机园区</t>
  </si>
  <si>
    <t>完成主体厂房建设</t>
  </si>
  <si>
    <t>年产150万件汽车零部件生产项目</t>
  </si>
  <si>
    <t>新建标准厂房60760平方米，组建微汽车零部件园区</t>
  </si>
  <si>
    <t>浙江宏磊达光电科技有限公司年产2200万套VR光学镜片生产项目</t>
  </si>
  <si>
    <t>马渚镇</t>
  </si>
  <si>
    <t>新建厂房3万平方，购置设备5000万元</t>
  </si>
  <si>
    <t>年开采151万吨建筑用石料项目</t>
  </si>
  <si>
    <t>陆埠镇</t>
  </si>
  <si>
    <t>本项目建设地点为余姚市陆埠镇沿溪村，矿区范围0.1790平方公里（268.5亩），资源储量452.82万吨，规划生产规模为151万吨每年。同时，按绿色矿山要求进行矿山建设，修复改善矿区环境，做好对矿山的复绿工作。</t>
  </si>
  <si>
    <t>山石开挖</t>
  </si>
  <si>
    <t>年产200万套汽车被动安全系统（安全气囊）项目</t>
  </si>
  <si>
    <t>牟山镇</t>
  </si>
  <si>
    <t>项目拟利用15亩的新东吴村七里江三期地块，建设规模为年产200万套汽车安全气囊，建设厂房10000平方米，计划总投资1.5亿元。</t>
  </si>
  <si>
    <t>年产2亿件化妆品包装生产项目</t>
  </si>
  <si>
    <t>在转让所得的70亩土地上，改建厂房，购置包装机等设备，建成投产后，可实现年产2亿件化妆品包装。</t>
  </si>
  <si>
    <t>完成60%形象进度</t>
  </si>
  <si>
    <t>余姚市宝明日用品有限公司年产1亿化妆品包装用品项目</t>
  </si>
  <si>
    <t>在既有土地上，扩建厂房建筑面积54800平方米，购置注塑、自动化组装、集中供料、机械手等自动化设备，项目建成后，可年产1亿化妆品包装用品</t>
  </si>
  <si>
    <t>主体完工，部分设备订购</t>
  </si>
  <si>
    <t>年产1325万条汽车安全带总成生产项目</t>
  </si>
  <si>
    <t>在既有14641平方米土地上新建35600平方米标准厂房，购置相应生产设备，形成年产1325万条汽车安全带总成生产项目</t>
  </si>
  <si>
    <t>舜仕汽车年产60万套新能源汽车用轻量化、高安全性电池盒关键部件总成项目</t>
  </si>
  <si>
    <t>河姆渡镇</t>
  </si>
  <si>
    <t>在已摘牌50亩工业用地上，新建1栋生产厂房、1幢综合楼，总建筑面积33254平方米，购置生产、检测、研发及辅助设备65台套。项目达产后，可实现产值3亿元，工业增加值1.2亿元，上交税收3579万元。</t>
  </si>
  <si>
    <t>1号2号厂房全部建设完毕</t>
  </si>
  <si>
    <t>项目土建完工，设备进场</t>
  </si>
  <si>
    <t>技拓金属年产5亿件汽车零部件生产项目</t>
  </si>
  <si>
    <t>在已摘牌的43.33亩工业用地上，新建厂房57544平方米，购置数控车床、全自动冷打、冲床等设备。预计项目达产后年销售额可达1.5亿元，税收1000万元。</t>
  </si>
  <si>
    <t>厂房建设完毕</t>
  </si>
  <si>
    <t>项目土建完工。</t>
  </si>
  <si>
    <t>澳博五金年产1000万套门窗五金生产项目</t>
  </si>
  <si>
    <t>该项目新征土地3.7亩，低效4.1亩，二级市场拍得16亩，合计24亩，新建厂房23000平方米，投资约1.1亿元。其中，土建约5000万元，设备投资约3000万元，土地费3000万元。投产后，年产值不低于9000万元，税收不低于600万元。</t>
  </si>
  <si>
    <t>厂房主体结构建设完毕。</t>
  </si>
  <si>
    <t>天一活性炭有限公司年产3万吨竹条、6000吨竹炭制品生产项目</t>
  </si>
  <si>
    <t xml:space="preserve"> 购买土地，新建及装修厂房，厂房建筑面积23310平方米，购置设备等</t>
  </si>
  <si>
    <t>宁波世茂能源股份有限公司三期工程</t>
  </si>
  <si>
    <t>小曹娥镇</t>
  </si>
  <si>
    <t>本项目总规划容量为3台高温高压130t/h循环流化床锅炉+1台15MW抽背式汽轮发电机组+1台15MW背压式汽轮发电机组配置，同步建设高效脱硫脱硝除尘设施，新建干煤棚及输煤廊、管道综合原干煤棚利旧用于污泥干滤项目</t>
  </si>
  <si>
    <t>主体施工完成50%</t>
  </si>
  <si>
    <t>宁波锦莱化工股份有限公司化工研发中心建设项目</t>
  </si>
  <si>
    <t>在既有土地上，扩建厂房5500平方米，购置实验仪器、高效液相色谱仪、气相色谱仪、红外吸收光谱仪等仪器设备。项目建成后主要用于新产品的开发研究。</t>
  </si>
  <si>
    <t>宁波锦莱化工股份有限公司年产9000吨医药中间体生产项目</t>
  </si>
  <si>
    <t>在既有土地上，扩建厂房30000平方米，购买离心机、反应釜、精馏塔、冷凝器、成品罐、计量罐等设备。项目建成投产后，可年产8000吨t-BuCl、1000吨MPDAc。</t>
  </si>
  <si>
    <t>余姚市五星金属电镀有限公司表面处理升级改造项目</t>
  </si>
  <si>
    <t>在原来的土地上拆除老厂房，新建厂房建筑面积45000平方米，在不新增产能的前提下，购置设备，升级改造电镀生产线。</t>
  </si>
  <si>
    <t>宁波世茂能源股份有限公司日处理500吨垃圾焚烧发电扩建项目</t>
  </si>
  <si>
    <t>在原有3*500t/d生活垃圾焚烧发电项目的基础上，新增一台500t/d的炉排式垃圾焚烧炉和一台15MW抽凝式汽轮发电机组，同步建设烟气处理系统，并配套建设一座垃圾坑和一根烟囱，最终形成全厂2000t/d的垃圾日处理能力。</t>
  </si>
  <si>
    <t>主体施工完成60%</t>
  </si>
  <si>
    <t>余姚市（小曹娥）城市污水处理厂三期二批（二阶段）扩建工程</t>
  </si>
  <si>
    <r>
      <t>本项目总设计提升城市污水处理能力规模为5万m</t>
    </r>
    <r>
      <rPr>
        <sz val="12"/>
        <rFont val="方正书宋_GBK"/>
        <family val="0"/>
      </rPr>
      <t>³</t>
    </r>
    <r>
      <rPr>
        <sz val="12"/>
        <rFont val="仿宋_GB2312"/>
        <family val="3"/>
      </rPr>
      <t>/d，出水水质执行浙江省地方标准《城镇污水处理厂主要水污染物排放标准》，工程同步进行厂区智能化与形象提升。</t>
    </r>
  </si>
  <si>
    <t>2025动力型锂电材料综合基地（一期）</t>
  </si>
  <si>
    <t>临山镇</t>
  </si>
  <si>
    <t>在竞拍所得的284172平方米土地上，新建厂房建筑面积332400平方米，并购置反应釜等设备。项目建成投产后，可每年产出6万吨三元锂电材料前驱体，副产约9万吨工业硫酸钠，实现年销售额670400万元，税收3000万元。</t>
  </si>
  <si>
    <t>2019-2025</t>
  </si>
  <si>
    <t>1-1标段开始生产，1-2标段前期准备</t>
  </si>
  <si>
    <t>1-2标段施工</t>
  </si>
  <si>
    <t>年产80亿支微孔笔头开发和制造项目</t>
  </si>
  <si>
    <t>本项目在竞拍所得的20土地上，新建厂房面积27000平方米，主要为满足国内外客户对中高端微孔纤维制品产品的需求，项目建成后可实现产值约30000万元，税收约3200万元。</t>
  </si>
  <si>
    <t>桩基进场，主体工程施工</t>
  </si>
  <si>
    <t>年产400吨平板显示器用钼溅射靶材坯料产业化项目</t>
  </si>
  <si>
    <t>利用租赁厂房，投资10876万元，购置冷等静压机等设备，可实现年产400吨电子专用材料平板显示器用高纯钼靶材坯料的生产能力</t>
  </si>
  <si>
    <t>主体工程施工</t>
  </si>
  <si>
    <t>宁波琳特汽车部件有限公司年产500万套气泡水瓶及100万套一次性瓶生产项目</t>
  </si>
  <si>
    <t>黄家埠镇</t>
  </si>
  <si>
    <t>在既有土地上，新建厂房建筑面积42573.02平方，搬入数控机床、棒料自动精料多工位水车式连续加工专机、机械人本体、精加工头道车、真空氦检设备、自动组装设备、液压机、热处理设备、试压设备、组装流水线等设备，新购部分测试设备</t>
  </si>
  <si>
    <t>宁波舜洁卫生器具有限公司年产200万套智能马桶生产项目</t>
  </si>
  <si>
    <t xml:space="preserve">在拍卖所得的35亩土地上，建设37000平方厂房，用于建设年产200万套智能马桶生产项目。该项目建成后可年产卫生器具200万套，年新增销售2.5亿，新增利税850万元。 </t>
  </si>
  <si>
    <t>土建施工完成50%</t>
  </si>
  <si>
    <t>正欣年产20万套医用氧气装置生产项目</t>
  </si>
  <si>
    <t>拟在黄家埠镇拍卖获得土地，新建厂房，购置注塑机、自动化设备及其他配套设备</t>
  </si>
  <si>
    <t>土建施工完成，内部装修</t>
  </si>
  <si>
    <t>杰立年产10亿件高档化妆用具的智能工厂</t>
  </si>
  <si>
    <t>2023-2025</t>
  </si>
  <si>
    <t>云产业总部基地项目</t>
  </si>
  <si>
    <t>高铁指挥部</t>
  </si>
  <si>
    <r>
      <t>占地73305</t>
    </r>
    <r>
      <rPr>
        <sz val="12"/>
        <rFont val="宋体"/>
        <family val="0"/>
      </rPr>
      <t>㎡</t>
    </r>
    <r>
      <rPr>
        <sz val="12"/>
        <rFont val="仿宋_GB2312"/>
        <family val="3"/>
      </rPr>
      <t>，建筑面积125051.58</t>
    </r>
    <r>
      <rPr>
        <sz val="12"/>
        <rFont val="宋体"/>
        <family val="0"/>
      </rPr>
      <t>㎡</t>
    </r>
  </si>
  <si>
    <t>2018-2024</t>
  </si>
  <si>
    <t>一期竣工、二期主体施工</t>
  </si>
  <si>
    <t>二期主体封顶</t>
  </si>
  <si>
    <t>云城博览中心项目</t>
  </si>
  <si>
    <r>
      <t>占地55531</t>
    </r>
    <r>
      <rPr>
        <sz val="12"/>
        <rFont val="宋体"/>
        <family val="0"/>
      </rPr>
      <t>㎡</t>
    </r>
    <r>
      <rPr>
        <sz val="12"/>
        <rFont val="仿宋_GB2312"/>
        <family val="3"/>
      </rPr>
      <t>，建筑面积57230.98</t>
    </r>
    <r>
      <rPr>
        <sz val="12"/>
        <rFont val="宋体"/>
        <family val="0"/>
      </rPr>
      <t>㎡</t>
    </r>
  </si>
  <si>
    <t>一期主体框架结构施工</t>
  </si>
  <si>
    <t>一期竣工</t>
  </si>
  <si>
    <t>智晟云谷南区项目</t>
  </si>
  <si>
    <r>
      <t>占地55296</t>
    </r>
    <r>
      <rPr>
        <sz val="12"/>
        <rFont val="宋体"/>
        <family val="0"/>
      </rPr>
      <t>㎡</t>
    </r>
    <r>
      <rPr>
        <sz val="12"/>
        <rFont val="仿宋_GB2312"/>
        <family val="3"/>
      </rPr>
      <t>，建筑面积约为110592</t>
    </r>
    <r>
      <rPr>
        <sz val="12"/>
        <rFont val="宋体"/>
        <family val="0"/>
      </rPr>
      <t>㎡</t>
    </r>
  </si>
  <si>
    <t>2020-2024</t>
  </si>
  <si>
    <t>外立面施工完成</t>
  </si>
  <si>
    <t>基本完工</t>
  </si>
  <si>
    <t>联合机电年产200套半导体自动化测试设备项目</t>
  </si>
  <si>
    <t>经济开发区</t>
  </si>
  <si>
    <t>拟购置50亩土地，拟建约40000平方米的生产、办公及附属建筑，项目建成实现年产值2亿。</t>
  </si>
  <si>
    <t>完成主体厂房80%</t>
  </si>
  <si>
    <t>厂房竣工，设备购置</t>
  </si>
  <si>
    <t>宇达实业年产220万套新型智能安防照明系列灯具产品生产项目</t>
  </si>
  <si>
    <t>拟购置50亩土地，拟建约40000平方米的生产、办公及附属建筑，项目建成实现年产值3亿。</t>
  </si>
  <si>
    <t>完成主体厂房85%</t>
  </si>
  <si>
    <t>意锐科年产30条纺织化纤丝饼自动化处理系统设备生产项目（云山浦路南侧、千业路西侧地块工业用房项目）</t>
  </si>
  <si>
    <t>拟购置30亩土地，拟建约24000平方米的生产、办公及附属建筑，项目建成实现年产值1.6亿。</t>
  </si>
  <si>
    <t>完成主体厂房90%</t>
  </si>
  <si>
    <t>江丰生物年产1000套数字病理智能诊断系统产业化项目</t>
  </si>
  <si>
    <t>拟购置26.8亩土地，拟建约26000平方米的生产、办公及附属建筑，从事数字病理系统开发和生产。</t>
  </si>
  <si>
    <r>
      <t>景</t>
    </r>
    <r>
      <rPr>
        <sz val="12"/>
        <color indexed="8"/>
        <rFont val="宋体"/>
        <family val="0"/>
      </rPr>
      <t>昇</t>
    </r>
    <r>
      <rPr>
        <sz val="12"/>
        <color indexed="8"/>
        <rFont val="仿宋_GB2312"/>
        <family val="3"/>
      </rPr>
      <t xml:space="preserve">年产30万平方米全固态电致变色电子薄膜项目
</t>
    </r>
  </si>
  <si>
    <t>项目(一期)拟购宁波阳明工业技术研究院有限公司所开发的中试产业园厂房（含土地）建筑面积约47616平方米，建设全固态电致变色电子薄膜产线，产能30万平方米。</t>
  </si>
  <si>
    <t>部分设备抵姚</t>
  </si>
  <si>
    <t>持续购入设备</t>
  </si>
  <si>
    <t>智能装备生产研发中心新建工程</t>
  </si>
  <si>
    <t>项目用地面积130余亩，拟建建筑面积16.8万平方米的车间，购置研发与测试设备，开展工业智能装备研发和生产</t>
  </si>
  <si>
    <t>开工建设</t>
  </si>
  <si>
    <t xml:space="preserve">江丰电子年产5.2万个超大规模集成电路用超高纯金属溅射靶材产业化项目
</t>
  </si>
  <si>
    <t>在竞拍所得的171亩土地上，新建计容总建筑面积183575平方米，实际建筑面积147900平方米。购置数控高速锯床、自动化空气锤等设备，项目建成后，可实现年销售额10.97亿元。</t>
  </si>
  <si>
    <t>完成主体80%</t>
  </si>
  <si>
    <t>浙江捷能汽车零部件有限公司年产5亿件高强度精密件生产项目</t>
  </si>
  <si>
    <t>在竞拍所得的55.81亩土地上，60674平方米的厂房及其他设施，项目建成后可实现年产值6亿元。</t>
  </si>
  <si>
    <t>完成主体施工。</t>
  </si>
  <si>
    <t>智昌总部项目</t>
  </si>
  <si>
    <t>项目为智昌科技集团股份有限公司IPO募投项目，规划总部、办公、研发、生产及检测等智能，主要建设厂房、办公楼、研发楼等建筑。</t>
  </si>
  <si>
    <t>甬矽芯片封测项目(二期)</t>
  </si>
  <si>
    <t>中意宁波生态园</t>
  </si>
  <si>
    <t>项目先期用地300亩（另预留200亩拓展用地），打造国内芯片封测制造和研发高地。预计项目达产后产值可超过100亿元。建筑面积约35万方</t>
  </si>
  <si>
    <t>2021-2025</t>
  </si>
  <si>
    <t>部分厂房投产</t>
  </si>
  <si>
    <t>普元能源年产2400万只航空航天真空杯生产项目</t>
  </si>
  <si>
    <t>在竞拍所得66724平方米国有土地上，拟建造108000平方米生产用房， 购置注吹拉一体机、注塑机、吹塑机、空压机等设备</t>
  </si>
  <si>
    <t>厂房完工</t>
  </si>
  <si>
    <t>浙江优福科技发展有限公司年产3000万套高科技汽车快速补胎充气泵生产项目</t>
  </si>
  <si>
    <t>在竞拍所得79652平方米国有土地上，拟建造88700平方米生产用房，购置注塑机、全自动生产组装线、自动化检测设备、产品老化测试机、数控加工中心等设备</t>
  </si>
  <si>
    <t>宁波市子陵模具科技有限公司年产1000套高精密复杂汽车部件模具开发制造项目</t>
  </si>
  <si>
    <t>年产1000套高精密复杂汽车部件模具开发制造项目</t>
  </si>
  <si>
    <t>浙江兴驰金属有限公司年产3.2亿套金属钢套圈生产项目</t>
  </si>
  <si>
    <t>在竞拍所得30000平方米国有土地上，拟建造60000平方米生产用房，购置铣床、加工中心、数控车床等设备。</t>
  </si>
  <si>
    <t>余姚宁意年产10000套汽车部件高精密复杂模具生产项目</t>
  </si>
  <si>
    <t>在竞拍所得的33830平方米土地上，新建50000平方米土地，购置铣床、加工中心、数控车床等设备</t>
  </si>
  <si>
    <t>完成工程总量的50%</t>
  </si>
  <si>
    <t>宁波建超连接器有限公司年产60亿件精密连接器产品生产项目</t>
  </si>
  <si>
    <t>项目新拍土地30亩，拟新建26836.32平米厂房； 项目拟购置一批进口及国产精密高速冲床，精密注塑机，精密模具加工设备以及精密连接器智能装备</t>
  </si>
  <si>
    <t>完成工程总量的60%</t>
  </si>
  <si>
    <t>浙江万众工业技术有限责任公司年产1000万件特种金属零部件生产项目</t>
  </si>
  <si>
    <t>在竞拍所得的24000平方米土地上，新建厂房建筑面积37654.39平方米，购置全自动冲压锻压生产线、机器人作业系统、精密数控车床、精密数控液压机，自动化紧固件生产线，自动机械人喷涂系统，高速自动圆锯机，高精密滚丝机，高温热处理炉，台式固化炉，连续式固化炉，抛丸喷砂设备，环保废水废气处理设备等，项目建成后，可年产1000万件特种金属零部件，1000万件特种耐蚀紧固件，实现年销售额27000万元</t>
  </si>
  <si>
    <t>宁波市昀翼电缆科技有限公司年产10万套电工器材生产项目</t>
  </si>
  <si>
    <t>在竞拍所得的27657平方米土地上，新建53000平方米厂房，项目建成后，可实现年销售额一亿。</t>
  </si>
  <si>
    <t>宁波安诺顺智能科技有限公司年产150万套电池包项目</t>
  </si>
  <si>
    <t>在竞拍所得的40000平方米的土地上，新建厂房80000平方米，购置冲床，折弯机，定型机等高端设备，项目建成后，可实现年销售额70000万元。</t>
  </si>
  <si>
    <t>完成工程总量的40%</t>
  </si>
  <si>
    <t>宁波豪斯特汽车零部件有限公司年产200万套精密金属电子零配件生产项目</t>
  </si>
  <si>
    <t>在竞拍所得33863平方米的国有土地上，拟建造48000平方米的生产用房，购置轧机、平整机组、清洗机组、拉矫机组等设备</t>
  </si>
  <si>
    <t>主体工程完成30%</t>
  </si>
  <si>
    <t>宁波洁美日化科技有限公司年产3000万件花露水生产项目</t>
  </si>
  <si>
    <t>在竞拍所得30亩土地上，计划投资12000万元，建造房屋面积33000平方米，拟购置全自动灌装流水线、实验室等设备</t>
  </si>
  <si>
    <t>主体工程完成10%</t>
  </si>
  <si>
    <t>浙江晶源光电科技有限公司年产3000万米光伏、光缆导电新材料项目</t>
  </si>
  <si>
    <t>项目预计总建设用地面积约35601平米（53.4亩），新建厂房43722.68平米（含仓库），设备及固定资产投资约1亿元，一栋3219.4平米的办公及研发的综合楼</t>
  </si>
  <si>
    <t>浙江赛呼康科技有限公司中意宁波生态园年产2200万套空气过滤器配件项目</t>
  </si>
  <si>
    <t>在竞拍所得的64184平方米的土地上新建厂房建筑面积87099.26平方米，购置冲床、折边机、打穿机、磨光机等设备</t>
  </si>
  <si>
    <t>附属工程施工</t>
  </si>
  <si>
    <t>宁波领越智能设备有限公司年产6万台骑乘式割草机生产项目</t>
  </si>
  <si>
    <t>在既有274114平方米土地上，新建厂房 45,800平方，购置自动车架生产线、自动割草盘生产线、注塑机、总装环形线等设备。</t>
  </si>
  <si>
    <t>宁波泰睿思微电子有限公司年产36亿只高端功率半导体器件封装项目</t>
  </si>
  <si>
    <t>利用租赁厂房，购置半导体封装与测试设备，项目建成后，可实现年销售额21100万元以上。</t>
  </si>
  <si>
    <t>余姚中淳高科桩业有限公司年产150万米节能环保预制桩生产线建设项目</t>
  </si>
  <si>
    <t>项目新增建设用地35亩，新建车间厂房，砂石料库房、搅拌楼、公用辅助用房（包括空压机房和配电房）和门卫室等5幢建筑物，占地面积11459.8㎡，总建筑面积46272.5㎡（计容面积），购置搅拌楼、搅拌机、骨料上料系统、智能化泵送混凝土投料系统、自动模具输送系统等生产设备，同时配套完善堆场、水、电等公用设施。</t>
  </si>
  <si>
    <t>余姚市巨仁电子科技有限公司年产150万台冰箱生产项目</t>
  </si>
  <si>
    <t>在竞拍所得的43443平方米土地上，新建82136.59平方建筑面积的厂房，购置注塑机、装配流水线等设备</t>
  </si>
  <si>
    <t>宁波英莱达医疗科技有限公司年产4000台医用产移床项目</t>
  </si>
  <si>
    <t>项目用地面积:30075平方，总建筑面积60275.25平方，其中地上60150平方，地下125.25平方。</t>
  </si>
  <si>
    <t>帕柯斯医疗年产100万套人工义肢关节制造项目</t>
  </si>
  <si>
    <t>在竞拍所得的69.96亩工业用地上新建厂房约92000平方米厂房，用于新上年产2000万套人工义肢关节制造项目。</t>
  </si>
  <si>
    <t>年产40亿只工业半导体器件封装和测试项目</t>
  </si>
  <si>
    <t>在竞拍所得106.64亩土地上，拟新建厂房面积约142188平方米，购置半导体封装和测试设备</t>
  </si>
  <si>
    <t>宁波市博康中药科技有限公司年产8500万吨中药饮片项目</t>
  </si>
  <si>
    <t>在竞拍所得36573平方米国有土地上，拟建造73146平方米生产用房，购置切药机、炒药机、制粒机等设备。</t>
  </si>
  <si>
    <t>完成工程总量的70%</t>
  </si>
  <si>
    <t>宁波意鲲年产30000万支胰岛素针剂项目</t>
  </si>
  <si>
    <t>新建厂房90809平方米；建设二条15吨原料药生产线，一条5吨原料药生产线，和一栋制剂罐装车间</t>
  </si>
  <si>
    <t>年产250万全钢子午线载重轮胎生产项目</t>
  </si>
  <si>
    <t>在拍卖所得的153.723亩土地上，新建厂房200000平方米，购买密炼、压延、压出、成型、硫化等设备</t>
  </si>
  <si>
    <t>禾美汽车年产20万辆新能源复合材料物流车一期项目</t>
  </si>
  <si>
    <t>拟在560亩的土地上新建厂房，年产20万辆新能源复合材料</t>
  </si>
  <si>
    <t>2023-2026</t>
  </si>
  <si>
    <t>余姚市舜隆产业园建设有限公司年产150万件汽车零部件生产项目</t>
  </si>
  <si>
    <t>舜工集团</t>
  </si>
  <si>
    <t>主体建筑完工</t>
  </si>
  <si>
    <t>余姚市舜隆产业园建设有限公司年产100万件汽车零部件生产项目</t>
  </si>
  <si>
    <t>新建标准厂房24440平方米，组建微汽车零部件园区</t>
  </si>
  <si>
    <t>(二)商贸、旅游</t>
  </si>
  <si>
    <t>9项</t>
  </si>
  <si>
    <t>汽车城一期项目</t>
  </si>
  <si>
    <t>规划用地73.5亩，拟引进中基凯丰公司华为、智己等品牌，打造集用户体验中心、交车服务、售后维修、市场服务于一体的汽车广场。</t>
  </si>
  <si>
    <t>主体竣工投运</t>
  </si>
  <si>
    <t>宁波银行余姚支行新建工程</t>
  </si>
  <si>
    <t>总建筑面积44290平方米，地上建筑面积30490平方米，地下建筑面积13120平方米，半地下非机动车库680平方米。</t>
  </si>
  <si>
    <t>宁波云谷酒店开发有限公司河姆云谷项目（河姆渡村冯家地块一、二）</t>
  </si>
  <si>
    <t>总建筑面积1.2万平方米</t>
  </si>
  <si>
    <t>土建二路、三楼结顶</t>
  </si>
  <si>
    <t>土建完成70%</t>
  </si>
  <si>
    <t>中国（余姚）绿地科创中心（一期）</t>
  </si>
  <si>
    <t>拟打造以机器人、人工智能、光电信息、新材料、科技金融为主要特色，“空间载体、科研服务、技术平台、创业孵化、科技金融”为一体的科创中心</t>
  </si>
  <si>
    <t>2019-2024</t>
  </si>
  <si>
    <t>主体施工，附属工程施工</t>
  </si>
  <si>
    <t>中铁十九局集团置业有限公司商业用房建设项目</t>
  </si>
  <si>
    <t>占地49.67亩，拟建商业用房5.9万平方米</t>
  </si>
  <si>
    <t>项目完成50%</t>
  </si>
  <si>
    <t>余姚市东港区改扩建工程项目</t>
  </si>
  <si>
    <t>舜通集团</t>
  </si>
  <si>
    <t>港区仓储堆场、管理用房等设施</t>
  </si>
  <si>
    <t>余姚市城区停车场、停车位建设改造工程及智能停车管理系统建设项目</t>
  </si>
  <si>
    <t>舜建集团</t>
  </si>
  <si>
    <t>东至城东路，南至南环西路，西至西环南路（梁周线），北至北环东路，以上区域范围停车场、停车位的建设、改成及停车管理系统建设项目</t>
  </si>
  <si>
    <t>完成中心城区一期工程约2000万元；完成南兰江西路文化休闲广场建设工程的53%,约12000万元。</t>
  </si>
  <si>
    <t>完成南兰江西路文化休闲广场建设工程</t>
  </si>
  <si>
    <t>亚太智慧医疗健康综合体项目</t>
  </si>
  <si>
    <r>
      <t>占地面积40915</t>
    </r>
    <r>
      <rPr>
        <sz val="12"/>
        <rFont val="宋体"/>
        <family val="0"/>
      </rPr>
      <t>㎡</t>
    </r>
    <r>
      <rPr>
        <sz val="12"/>
        <rFont val="仿宋_GB2312"/>
        <family val="3"/>
      </rPr>
      <t>，建筑面积234719.45</t>
    </r>
    <r>
      <rPr>
        <sz val="12"/>
        <rFont val="宋体"/>
        <family val="0"/>
      </rPr>
      <t>㎡</t>
    </r>
  </si>
  <si>
    <t>一期主体结构施工</t>
  </si>
  <si>
    <t>一期主体结构封顶</t>
  </si>
  <si>
    <t>城际牟山站</t>
  </si>
  <si>
    <t>市铁路与轨道交通建设管理服务中心、市牟山湖休闲度假区管委会</t>
  </si>
  <si>
    <t>两台四线，新增到发线2条，侧式站台2座，新建旅客进出站地道一座，站房主体二层，局部一层，建筑面积2181m²配套建设进场道路962米，公交站、车辆通行停放相关服务设施。</t>
  </si>
  <si>
    <t>2022-2025</t>
  </si>
  <si>
    <t>宁波余姚两级按比例承担</t>
  </si>
  <si>
    <t>前期工作基本完成，做好开工前准备</t>
  </si>
  <si>
    <t>形象进度完成32%</t>
  </si>
  <si>
    <t>(三)社会事业</t>
  </si>
  <si>
    <t>15项</t>
  </si>
  <si>
    <t>宁波惟德养老项目</t>
  </si>
  <si>
    <t>梁弄镇</t>
  </si>
  <si>
    <t>在面积约50亩的土地上，建设梁弄镇惟德养老中心。一期建设用地约25亩。</t>
  </si>
  <si>
    <t>完成工程量的50%</t>
  </si>
  <si>
    <t>完成工程量的90%</t>
  </si>
  <si>
    <t>堰头安置房建设工程</t>
  </si>
  <si>
    <t>总用地规模108.7亩，地上建筑面积约14万平米，地下建筑面积约8.3万平米。</t>
  </si>
  <si>
    <t>完成桩基、地下室工程，完成建筑工程量50%</t>
  </si>
  <si>
    <t>居住用房建设项目（千科路东侧、向阳亭河南侧地块）</t>
  </si>
  <si>
    <r>
      <t>占地约50.6</t>
    </r>
    <r>
      <rPr>
        <sz val="12"/>
        <color indexed="63"/>
        <rFont val="仿宋_GB2312"/>
        <family val="3"/>
      </rPr>
      <t>亩，建筑面积约11万平方米</t>
    </r>
  </si>
  <si>
    <t>主体结构施工</t>
  </si>
  <si>
    <t>阳明东路南侧、云晖路东侧地块安置用房项目</t>
  </si>
  <si>
    <t>在竞拍所得32077平方米土地上，新建商住用房建筑面积64154平方米</t>
  </si>
  <si>
    <t>阳明东路南侧、云晖路西侧地块安置用房项目</t>
  </si>
  <si>
    <t>在竞拍所得41644平方米土地上，新建商住用房建筑面积83288平方米</t>
  </si>
  <si>
    <t>肖朗路东侧、丰茹路北侧地块安置用房项目</t>
  </si>
  <si>
    <t>工业园区（城西）</t>
  </si>
  <si>
    <t>在竞拍所得41689平方米土地上。新建商住用房建筑面积83555.96平方米</t>
  </si>
  <si>
    <t>北姚江路北侧、云晖路西侧地块安置用房项目</t>
  </si>
  <si>
    <t>在竞拍所得13563平方米的土地上，新建商住用房建筑面积30476.92平方米</t>
  </si>
  <si>
    <t>北姚江路北侧、云晖路东侧地块安置用房项目</t>
  </si>
  <si>
    <t>在竞拍所得21565平方米的土地上，新建商住用房建筑面积46621.92平方米</t>
  </si>
  <si>
    <t>中意宁波生态园海燕路西侧、兴居路南侧保障性租赁住房建设项目</t>
  </si>
  <si>
    <t>在竞拍所得的60.86亩土地上，拟建保障性租赁租房面积约103000平方米</t>
  </si>
  <si>
    <t>主体建筑完成70%</t>
  </si>
  <si>
    <t>兰江街道丰杨河地块保障性租赁住房项目</t>
  </si>
  <si>
    <t>在竞拍所得8708平方米土地上，新建保障性租赁住房建筑面积9250平方米。</t>
  </si>
  <si>
    <t>余姚工业园区保障性租赁住房（朝阳路东侧，永和路南侧地块）</t>
  </si>
  <si>
    <t>工业园区（朗霞）</t>
  </si>
  <si>
    <t>工程用地面积8231平方米，折合12.35亩，拟新建保障性租赁用房及其配套项目，总建筑面积22450平方米</t>
  </si>
  <si>
    <t>姚北保障性租赁住房新建工程项目</t>
  </si>
  <si>
    <r>
      <t>本项目主要包括余慈公路北侧、新建北路西侧地块保障性租赁住房项目和低塘街道保障性租赁住房项目工程。其中余慈公路北侧、新建北路西侧地块保障性租赁住房项目总建筑面积约为14460.6</t>
    </r>
    <r>
      <rPr>
        <sz val="12"/>
        <rFont val="方正书宋_GBK"/>
        <family val="0"/>
      </rPr>
      <t>㎡</t>
    </r>
    <r>
      <rPr>
        <sz val="12"/>
        <rFont val="仿宋_GB2312"/>
        <family val="3"/>
      </rPr>
      <t>。项目建成后可提供约 180 间保障性租赁住房。低塘街道保障性租赁住房项目总建筑面积约为21460</t>
    </r>
    <r>
      <rPr>
        <sz val="12"/>
        <rFont val="方正书宋_GBK"/>
        <family val="0"/>
      </rPr>
      <t>㎡</t>
    </r>
    <r>
      <rPr>
        <sz val="12"/>
        <rFont val="仿宋_GB2312"/>
        <family val="3"/>
      </rPr>
      <t>。项目建成后可提供约389间保障性租赁住房。</t>
    </r>
  </si>
  <si>
    <t>开工建设，完成形象进度50%</t>
  </si>
  <si>
    <t>余姚黄山未来社区项目</t>
  </si>
  <si>
    <t>项目规划单元面积190公顷，实施单元面积29.18公顷，总建筑面积49.56万平方米。</t>
  </si>
  <si>
    <t>二院北侧停车场改造工程完工，实验学校周边道路改造工程完工，振兴东路道路改建工程（南雷南路-南排江路西）完工，南兰江路道路改造工程（兰墅大桥~广安路）开工</t>
  </si>
  <si>
    <t>市托育综合服务中心</t>
  </si>
  <si>
    <t>工程项目总建筑面积约6800平米，（包含用地资金1900万，按200万/亩测算）。其中托育园总建筑面积3000平米，内设班级9班：乳儿班1个，托小班3个，托大班5个；托育从业人员培训用房总建筑面积2000平米；婴幼儿早期发展用房总建筑面积1200平米；监督管理用房总面积600平米。</t>
  </si>
  <si>
    <t>建筑主体结构封顶</t>
  </si>
  <si>
    <t>万福园殡仪服务中心（暂命名）</t>
  </si>
  <si>
    <t>舜农集团</t>
  </si>
  <si>
    <t>20000平方米</t>
  </si>
  <si>
    <t>项目立项、拿地、开工建设</t>
  </si>
  <si>
    <t>（四）小微集聚区</t>
  </si>
  <si>
    <t>3项</t>
  </si>
  <si>
    <t>圣景陆埠智能制造产业园</t>
  </si>
  <si>
    <t>在竟得的147.68亩国有建设用地(工业)上，总建筑面积约241095平方米。</t>
  </si>
  <si>
    <t>土建施工</t>
  </si>
  <si>
    <t>前湾中国（中东欧）万洋科技众创城</t>
  </si>
  <si>
    <r>
      <t>建房屋建筑面积（不含地下）94347.52m</t>
    </r>
    <r>
      <rPr>
        <sz val="12"/>
        <rFont val="方正书宋_GBK"/>
        <family val="0"/>
      </rPr>
      <t>²</t>
    </r>
    <r>
      <rPr>
        <sz val="12"/>
        <rFont val="仿宋_GB2312"/>
        <family val="3"/>
      </rPr>
      <t>，1栋综合楼，13栋多层厂房。</t>
    </r>
  </si>
  <si>
    <t>中意万洋众创城（兴滨路南侧、海涛路西侧工业用地）</t>
  </si>
  <si>
    <r>
      <t>新建房屋建筑面积（含地下室）397000m</t>
    </r>
    <r>
      <rPr>
        <sz val="12"/>
        <rFont val="方正书宋_GBK"/>
        <family val="0"/>
      </rPr>
      <t>²</t>
    </r>
    <r>
      <rPr>
        <sz val="12"/>
        <rFont val="仿宋_GB2312"/>
        <family val="3"/>
      </rPr>
      <t>，四栋综合楼，两栋高层厂房，其余为多栋厂房。</t>
    </r>
  </si>
  <si>
    <t>（五）特色小镇</t>
  </si>
  <si>
    <t>2项</t>
  </si>
  <si>
    <t>余姚智能光电小镇</t>
  </si>
  <si>
    <t>规划面积约3平方公里，依托舜宇集团光电产业化基地项目，打造千亿级产业集群</t>
  </si>
  <si>
    <t>2016-2023</t>
  </si>
  <si>
    <t>主体工程施工，配套基础设施建设</t>
  </si>
  <si>
    <t>配套基础设施施工及附属施工</t>
  </si>
  <si>
    <t>余姚机器人智谷小镇</t>
  </si>
  <si>
    <t>建设集智能装备业研发、设计、制造、应用为一体的机器人小镇</t>
  </si>
  <si>
    <t>2015-2023</t>
  </si>
  <si>
    <t>（六）其他</t>
  </si>
  <si>
    <t>输变电工程</t>
  </si>
  <si>
    <t>市供电公司</t>
  </si>
  <si>
    <t>主网工程：建设220千伏朗霞变及其110千伏送出、220千伏姚西网架优化工程；110千伏兰墅变、双河变、望海变、横埭变、中江变、七里-胜归线路工程。新增变电容量98万千伏安、线路151公里。
配网工程：预计每年投资3.2亿元。</t>
  </si>
  <si>
    <t>省电力公司</t>
  </si>
  <si>
    <t>主网工程：开工220千伏朗霞变及其110千伏送出、220千伏姚西网架优化工程；在建110千伏望海变。
配网工程：完成投资3.5亿元。</t>
  </si>
  <si>
    <t>主网工程：投运220千伏朗霞变及其110千伏送出、220千伏姚西网架优化工程、110千伏望海变； 开工110千伏横埭变、兰风变、南雷变、朗霞至阳明线路。                                  配网工程投资完成约3.5亿元。</t>
  </si>
  <si>
    <t>中海油宁波余姚燃气-蒸汽联合循环发电项目</t>
  </si>
  <si>
    <t>中海油集团</t>
  </si>
  <si>
    <t>两台9H级燃气机组，总容量约150万千瓦</t>
  </si>
  <si>
    <t>完成项目备案</t>
  </si>
  <si>
    <t>力争12月前开工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</si>
</sst>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_ "/>
  </numFmts>
  <fonts count="35">
    <font>
      <sz val="12"/>
      <name val="宋体"/>
      <family val="0"/>
    </font>
    <font>
      <sz val="12"/>
      <name val="仿宋"/>
      <family val="3"/>
    </font>
    <font>
      <sz val="12"/>
      <name val="仿宋_GB2312"/>
      <family val="3"/>
    </font>
    <font>
      <sz val="20"/>
      <name val="方正小标宋简体"/>
      <family val="0"/>
    </font>
    <font>
      <sz val="11"/>
      <name val="仿宋_GB2312"/>
      <family val="3"/>
    </font>
    <font>
      <b/>
      <sz val="11"/>
      <name val="仿宋_GB2312"/>
      <family val="3"/>
    </font>
    <font>
      <b/>
      <sz val="10"/>
      <name val="仿宋_GB2312"/>
      <family val="3"/>
    </font>
    <font>
      <b/>
      <sz val="12"/>
      <name val="仿宋_GB2312"/>
      <family val="3"/>
    </font>
    <font>
      <sz val="12"/>
      <color indexed="8"/>
      <name val="仿宋_GB2312"/>
      <family val="3"/>
    </font>
    <font>
      <sz val="11"/>
      <name val="宋体"/>
      <family val="0"/>
    </font>
    <font>
      <sz val="11"/>
      <color indexed="8"/>
      <name val="宋体"/>
      <family val="0"/>
    </font>
    <font>
      <b/>
      <sz val="11"/>
      <color indexed="8"/>
      <name val="宋体"/>
      <family val="0"/>
    </font>
    <font>
      <b/>
      <sz val="11"/>
      <color indexed="53"/>
      <name val="宋体"/>
      <family val="0"/>
    </font>
    <font>
      <sz val="11"/>
      <color indexed="16"/>
      <name val="宋体"/>
      <family val="0"/>
    </font>
    <font>
      <sz val="11"/>
      <color indexed="17"/>
      <name val="宋体"/>
      <family val="0"/>
    </font>
    <font>
      <sz val="11"/>
      <color indexed="42"/>
      <name val="宋体"/>
      <family val="0"/>
    </font>
    <font>
      <i/>
      <sz val="11"/>
      <color indexed="23"/>
      <name val="宋体"/>
      <family val="0"/>
    </font>
    <font>
      <b/>
      <sz val="11"/>
      <color indexed="54"/>
      <name val="宋体"/>
      <family val="0"/>
    </font>
    <font>
      <u val="single"/>
      <sz val="9"/>
      <color indexed="36"/>
      <name val="宋体"/>
      <family val="0"/>
    </font>
    <font>
      <b/>
      <sz val="15"/>
      <color indexed="54"/>
      <name val="宋体"/>
      <family val="0"/>
    </font>
    <font>
      <b/>
      <sz val="18"/>
      <color indexed="54"/>
      <name val="宋体"/>
      <family val="0"/>
    </font>
    <font>
      <u val="single"/>
      <sz val="9"/>
      <color indexed="12"/>
      <name val="宋体"/>
      <family val="0"/>
    </font>
    <font>
      <sz val="11"/>
      <color indexed="62"/>
      <name val="宋体"/>
      <family val="0"/>
    </font>
    <font>
      <b/>
      <sz val="11"/>
      <color indexed="63"/>
      <name val="宋体"/>
      <family val="0"/>
    </font>
    <font>
      <b/>
      <sz val="11"/>
      <color indexed="9"/>
      <name val="宋体"/>
      <family val="0"/>
    </font>
    <font>
      <b/>
      <sz val="13"/>
      <color indexed="54"/>
      <name val="宋体"/>
      <family val="0"/>
    </font>
    <font>
      <sz val="11"/>
      <color indexed="10"/>
      <name val="宋体"/>
      <family val="0"/>
    </font>
    <font>
      <sz val="10"/>
      <name val="Arial"/>
      <family val="2"/>
    </font>
    <font>
      <sz val="11"/>
      <color indexed="53"/>
      <name val="宋体"/>
      <family val="0"/>
    </font>
    <font>
      <sz val="11"/>
      <color indexed="19"/>
      <name val="宋体"/>
      <family val="0"/>
    </font>
    <font>
      <sz val="11"/>
      <color indexed="8"/>
      <name val="等线"/>
      <family val="0"/>
    </font>
    <font>
      <sz val="12"/>
      <name val="Times New Roman"/>
      <family val="1"/>
    </font>
    <font>
      <sz val="12"/>
      <name val="方正书宋_GBK"/>
      <family val="0"/>
    </font>
    <font>
      <sz val="12"/>
      <color indexed="8"/>
      <name val="宋体"/>
      <family val="0"/>
    </font>
    <font>
      <sz val="12"/>
      <color indexed="63"/>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border>
    <border>
      <left/>
      <right style="thin"/>
      <top style="thin"/>
      <bottom style="thin"/>
    </border>
    <border>
      <left/>
      <right style="thin"/>
      <top style="thin"/>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lignment vertical="center"/>
      <protection/>
    </xf>
    <xf numFmtId="42" fontId="0" fillId="0" borderId="0" applyFont="0" applyFill="0" applyBorder="0" applyAlignment="0" applyProtection="0"/>
    <xf numFmtId="0" fontId="1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0" fillId="6" borderId="2" applyNumberFormat="0" applyFont="0" applyAlignment="0" applyProtection="0"/>
    <xf numFmtId="0" fontId="15" fillId="3" borderId="0" applyNumberFormat="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20"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19" fillId="0" borderId="3" applyNumberFormat="0" applyFill="0" applyAlignment="0" applyProtection="0"/>
    <xf numFmtId="0" fontId="25" fillId="0" borderId="3" applyNumberFormat="0" applyFill="0" applyAlignment="0" applyProtection="0"/>
    <xf numFmtId="0" fontId="15" fillId="7" borderId="0" applyNumberFormat="0" applyBorder="0" applyAlignment="0" applyProtection="0"/>
    <xf numFmtId="0" fontId="17" fillId="0" borderId="4" applyNumberFormat="0" applyFill="0" applyAlignment="0" applyProtection="0"/>
    <xf numFmtId="0" fontId="15" fillId="3" borderId="0" applyNumberFormat="0" applyBorder="0" applyAlignment="0" applyProtection="0"/>
    <xf numFmtId="0" fontId="23" fillId="2" borderId="5" applyNumberFormat="0" applyAlignment="0" applyProtection="0"/>
    <xf numFmtId="0" fontId="12" fillId="2" borderId="1" applyNumberFormat="0" applyAlignment="0" applyProtection="0"/>
    <xf numFmtId="0" fontId="24" fillId="8" borderId="6" applyNumberFormat="0" applyAlignment="0" applyProtection="0"/>
    <xf numFmtId="0" fontId="10" fillId="9" borderId="0" applyNumberFormat="0" applyBorder="0" applyAlignment="0" applyProtection="0"/>
    <xf numFmtId="0" fontId="15" fillId="10" borderId="0" applyNumberFormat="0" applyBorder="0" applyAlignment="0" applyProtection="0"/>
    <xf numFmtId="0" fontId="28" fillId="0" borderId="7" applyNumberFormat="0" applyFill="0" applyAlignment="0" applyProtection="0"/>
    <xf numFmtId="0" fontId="11" fillId="0" borderId="8" applyNumberFormat="0" applyFill="0" applyAlignment="0" applyProtection="0"/>
    <xf numFmtId="0" fontId="14" fillId="9" borderId="0" applyNumberFormat="0" applyBorder="0" applyAlignment="0" applyProtection="0"/>
    <xf numFmtId="0" fontId="10" fillId="0" borderId="0">
      <alignment vertical="center"/>
      <protection/>
    </xf>
    <xf numFmtId="0" fontId="29" fillId="11" borderId="0" applyNumberFormat="0" applyBorder="0" applyAlignment="0" applyProtection="0"/>
    <xf numFmtId="0" fontId="10" fillId="12" borderId="0" applyNumberFormat="0" applyBorder="0" applyAlignment="0" applyProtection="0"/>
    <xf numFmtId="0" fontId="15"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5" fillId="16" borderId="0" applyNumberFormat="0" applyBorder="0" applyAlignment="0" applyProtection="0"/>
    <xf numFmtId="0" fontId="10"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0" fillId="4" borderId="0" applyNumberFormat="0" applyBorder="0" applyAlignment="0" applyProtection="0"/>
    <xf numFmtId="0" fontId="15" fillId="4" borderId="0" applyNumberFormat="0" applyBorder="0" applyAlignment="0" applyProtection="0"/>
    <xf numFmtId="0" fontId="30" fillId="0" borderId="0">
      <alignment vertical="center"/>
      <protection/>
    </xf>
    <xf numFmtId="0" fontId="10" fillId="0" borderId="0">
      <alignment vertical="center"/>
      <protection/>
    </xf>
    <xf numFmtId="0" fontId="31" fillId="0" borderId="0">
      <alignment/>
      <protection/>
    </xf>
    <xf numFmtId="0" fontId="10" fillId="0" borderId="0">
      <alignment vertical="center"/>
      <protection/>
    </xf>
    <xf numFmtId="0" fontId="0" fillId="0" borderId="0">
      <alignment/>
      <protection/>
    </xf>
    <xf numFmtId="0" fontId="10" fillId="0" borderId="0">
      <alignment vertical="center"/>
      <protection/>
    </xf>
    <xf numFmtId="0" fontId="10" fillId="0" borderId="0" applyProtection="0">
      <alignment vertical="center"/>
    </xf>
  </cellStyleXfs>
  <cellXfs count="61">
    <xf numFmtId="0" fontId="0" fillId="0" borderId="0" xfId="0" applyFont="1" applyAlignment="1">
      <alignment vertical="center"/>
    </xf>
    <xf numFmtId="0" fontId="0" fillId="0" borderId="0" xfId="0" applyFont="1" applyFill="1" applyAlignment="1">
      <alignment horizontal="center" vertical="center"/>
    </xf>
    <xf numFmtId="0" fontId="1"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lignment horizontal="left" vertical="center"/>
    </xf>
    <xf numFmtId="0" fontId="2" fillId="0" borderId="0" xfId="0" applyFont="1" applyFill="1" applyAlignment="1">
      <alignment horizontal="center" vertical="center"/>
    </xf>
    <xf numFmtId="0" fontId="0" fillId="0" borderId="0" xfId="0" applyFont="1" applyFill="1" applyAlignment="1" applyProtection="1">
      <alignment horizontal="left" vertical="center"/>
      <protection/>
    </xf>
    <xf numFmtId="0" fontId="0" fillId="0" borderId="0" xfId="0" applyFont="1" applyFill="1" applyAlignment="1">
      <alignment vertical="center"/>
    </xf>
    <xf numFmtId="0" fontId="3" fillId="0" borderId="0" xfId="68" applyFont="1" applyFill="1" applyBorder="1" applyAlignment="1" applyProtection="1">
      <alignment horizontal="center" vertical="center" wrapText="1"/>
      <protection locked="0"/>
    </xf>
    <xf numFmtId="0" fontId="3" fillId="0" borderId="0" xfId="68" applyFont="1" applyFill="1" applyBorder="1" applyAlignment="1" applyProtection="1">
      <alignment horizontal="left" vertical="center" wrapText="1"/>
      <protection locked="0"/>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0" xfId="66" applyFont="1" applyFill="1" applyBorder="1" applyAlignment="1">
      <alignment horizontal="center" vertical="center" wrapText="1"/>
      <protection/>
    </xf>
    <xf numFmtId="0" fontId="2" fillId="0" borderId="10" xfId="66" applyFont="1" applyFill="1" applyBorder="1" applyAlignment="1">
      <alignment horizontal="left" vertical="center" wrapText="1"/>
      <protection/>
    </xf>
    <xf numFmtId="0" fontId="2" fillId="0" borderId="10" xfId="66" applyFont="1" applyFill="1" applyBorder="1" applyAlignment="1">
      <alignment horizontal="center" vertical="center" wrapText="1"/>
      <protection/>
    </xf>
    <xf numFmtId="0" fontId="8" fillId="0" borderId="10" xfId="66" applyFont="1" applyFill="1" applyBorder="1" applyAlignment="1">
      <alignment horizontal="left" vertical="center" wrapText="1"/>
      <protection/>
    </xf>
    <xf numFmtId="0" fontId="8" fillId="0" borderId="10" xfId="66" applyFont="1" applyFill="1" applyBorder="1" applyAlignment="1">
      <alignment horizontal="center" vertical="center"/>
      <protection/>
    </xf>
    <xf numFmtId="0" fontId="8"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2" fillId="0" borderId="10" xfId="0" applyFont="1" applyFill="1" applyBorder="1" applyAlignment="1">
      <alignment horizontal="left" vertical="center" wrapText="1"/>
    </xf>
    <xf numFmtId="0" fontId="3" fillId="0" borderId="0" xfId="68" applyFont="1" applyFill="1" applyBorder="1" applyAlignment="1" applyProtection="1">
      <alignment vertical="center" wrapText="1"/>
      <protection locked="0"/>
    </xf>
    <xf numFmtId="0" fontId="9" fillId="0" borderId="0" xfId="0" applyFont="1" applyFill="1" applyAlignment="1">
      <alignment horizontal="center" vertical="center"/>
    </xf>
    <xf numFmtId="177" fontId="2" fillId="0" borderId="9" xfId="0" applyNumberFormat="1" applyFont="1" applyFill="1" applyBorder="1" applyAlignment="1">
      <alignment horizontal="center"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center" vertical="center" wrapText="1"/>
      <protection/>
    </xf>
    <xf numFmtId="176"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176" fontId="2" fillId="0" borderId="10" xfId="66" applyNumberFormat="1" applyFont="1" applyFill="1" applyBorder="1" applyAlignment="1">
      <alignment horizontal="center" vertical="center" wrapText="1"/>
      <protection/>
    </xf>
    <xf numFmtId="0" fontId="2" fillId="0" borderId="10" xfId="72" applyFont="1" applyFill="1" applyBorder="1" applyAlignment="1" applyProtection="1">
      <alignment horizontal="left" vertical="center" wrapText="1"/>
      <protection/>
    </xf>
    <xf numFmtId="0" fontId="2" fillId="0" borderId="10" xfId="72" applyFont="1" applyFill="1" applyBorder="1" applyAlignment="1" applyProtection="1">
      <alignment horizontal="center" vertical="center" wrapText="1"/>
      <protection/>
    </xf>
    <xf numFmtId="0" fontId="2" fillId="0" borderId="10" xfId="0" applyFont="1" applyFill="1" applyBorder="1" applyAlignment="1">
      <alignment horizontal="left" vertical="center"/>
    </xf>
    <xf numFmtId="0" fontId="2" fillId="0" borderId="11" xfId="0"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0" fontId="1" fillId="0" borderId="10" xfId="0" applyFont="1" applyFill="1" applyBorder="1" applyAlignment="1" applyProtection="1">
      <alignment horizontal="left" vertical="center" wrapText="1"/>
      <protection/>
    </xf>
    <xf numFmtId="178" fontId="2" fillId="0" borderId="10" xfId="15" applyNumberFormat="1" applyFont="1" applyFill="1" applyBorder="1" applyAlignment="1">
      <alignment horizontal="center" vertical="center" wrapText="1"/>
      <protection/>
    </xf>
    <xf numFmtId="0" fontId="8" fillId="0" borderId="10" xfId="0" applyFont="1" applyFill="1" applyBorder="1" applyAlignment="1">
      <alignment horizontal="left" vertical="center" wrapText="1"/>
    </xf>
    <xf numFmtId="178" fontId="7" fillId="0" borderId="10" xfId="0" applyNumberFormat="1" applyFont="1" applyFill="1" applyBorder="1" applyAlignment="1">
      <alignment horizontal="center" vertical="center" wrapText="1"/>
    </xf>
    <xf numFmtId="178" fontId="2" fillId="0" borderId="10" xfId="0" applyNumberFormat="1"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69" applyFont="1" applyFill="1" applyBorder="1" applyAlignment="1">
      <alignment horizontal="left" vertical="center" wrapText="1"/>
      <protection/>
    </xf>
    <xf numFmtId="27" fontId="2"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cellXfs>
  <cellStyles count="59">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21"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22" xfId="67"/>
    <cellStyle name="常规_Sheet1" xfId="68"/>
    <cellStyle name="常规_附件4_2" xfId="69"/>
    <cellStyle name="样式 1" xfId="70"/>
    <cellStyle name="常规 7" xfId="71"/>
    <cellStyle name="常规 3"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pageSetUpPr fitToPage="1"/>
  </sheetPr>
  <dimension ref="A1:IQ141"/>
  <sheetViews>
    <sheetView tabSelected="1" view="pageBreakPreview" zoomScaleNormal="85" zoomScaleSheetLayoutView="100" workbookViewId="0" topLeftCell="A1">
      <pane ySplit="7" topLeftCell="A120" activePane="bottomLeft" state="frozen"/>
      <selection pane="bottomLeft" activeCell="A1" sqref="A1:IV1"/>
    </sheetView>
  </sheetViews>
  <sheetFormatPr defaultColWidth="8.75390625" defaultRowHeight="14.25"/>
  <cols>
    <col min="1" max="1" width="4.625" style="1" customWidth="1"/>
    <col min="2" max="2" width="30.50390625" style="4" customWidth="1"/>
    <col min="3" max="3" width="6.75390625" style="1" customWidth="1"/>
    <col min="4" max="4" width="6.50390625" style="1" customWidth="1"/>
    <col min="5" max="5" width="34.625" style="7" customWidth="1"/>
    <col min="6" max="6" width="13.75390625" style="1" customWidth="1"/>
    <col min="7" max="7" width="12.375" style="1" customWidth="1"/>
    <col min="8" max="8" width="7.25390625" style="1" customWidth="1"/>
    <col min="9" max="9" width="10.50390625" style="1" customWidth="1"/>
    <col min="10" max="10" width="19.75390625" style="1" customWidth="1"/>
    <col min="11" max="11" width="11.50390625" style="1" customWidth="1"/>
    <col min="12" max="12" width="18.00390625" style="7" customWidth="1"/>
    <col min="13" max="13" width="9.375" style="7" customWidth="1"/>
    <col min="14" max="16384" width="8.75390625" style="7" customWidth="1"/>
  </cols>
  <sheetData>
    <row r="1" spans="1:13" ht="26.25">
      <c r="A1" s="8" t="s">
        <v>0</v>
      </c>
      <c r="B1" s="9"/>
      <c r="C1" s="8"/>
      <c r="D1" s="8"/>
      <c r="E1" s="8"/>
      <c r="F1" s="8"/>
      <c r="G1" s="8"/>
      <c r="H1" s="8"/>
      <c r="I1" s="8"/>
      <c r="J1" s="31"/>
      <c r="K1" s="8"/>
      <c r="L1" s="31"/>
      <c r="M1" s="31"/>
    </row>
    <row r="2" spans="1:13" ht="14.25">
      <c r="A2" s="10"/>
      <c r="B2" s="10"/>
      <c r="C2" s="11"/>
      <c r="D2" s="10"/>
      <c r="E2" s="12"/>
      <c r="F2" s="12"/>
      <c r="G2" s="12"/>
      <c r="H2" s="12" t="s">
        <v>1</v>
      </c>
      <c r="I2" s="12"/>
      <c r="J2" s="32"/>
      <c r="K2" s="33"/>
      <c r="L2" s="33" t="s">
        <v>2</v>
      </c>
      <c r="M2" s="33"/>
    </row>
    <row r="3" spans="1:13" s="1" customFormat="1" ht="14.25">
      <c r="A3" s="13" t="s">
        <v>3</v>
      </c>
      <c r="B3" s="13" t="s">
        <v>4</v>
      </c>
      <c r="C3" s="13" t="s">
        <v>5</v>
      </c>
      <c r="D3" s="13" t="s">
        <v>6</v>
      </c>
      <c r="E3" s="13" t="s">
        <v>7</v>
      </c>
      <c r="F3" s="14" t="s">
        <v>8</v>
      </c>
      <c r="G3" s="15" t="s">
        <v>9</v>
      </c>
      <c r="H3" s="13" t="s">
        <v>10</v>
      </c>
      <c r="I3" s="13" t="s">
        <v>11</v>
      </c>
      <c r="J3" s="13"/>
      <c r="K3" s="13" t="s">
        <v>12</v>
      </c>
      <c r="L3" s="13"/>
      <c r="M3" s="13" t="s">
        <v>13</v>
      </c>
    </row>
    <row r="4" spans="1:13" s="1" customFormat="1" ht="14.25">
      <c r="A4" s="13"/>
      <c r="B4" s="13"/>
      <c r="C4" s="13"/>
      <c r="D4" s="13"/>
      <c r="E4" s="13"/>
      <c r="F4" s="14"/>
      <c r="G4" s="15"/>
      <c r="H4" s="13"/>
      <c r="I4" s="15" t="s">
        <v>14</v>
      </c>
      <c r="J4" s="13" t="s">
        <v>15</v>
      </c>
      <c r="K4" s="15" t="s">
        <v>14</v>
      </c>
      <c r="L4" s="13" t="s">
        <v>15</v>
      </c>
      <c r="M4" s="13"/>
    </row>
    <row r="5" spans="1:13" s="1" customFormat="1" ht="14.25">
      <c r="A5" s="16"/>
      <c r="B5" s="16" t="s">
        <v>16</v>
      </c>
      <c r="C5" s="16"/>
      <c r="D5" s="16"/>
      <c r="E5" s="16" t="s">
        <v>17</v>
      </c>
      <c r="F5" s="16"/>
      <c r="G5" s="17">
        <f aca="true" t="shared" si="0" ref="G5:K5">SUM(G6:G7)</f>
        <v>12714016.51</v>
      </c>
      <c r="H5" s="16"/>
      <c r="I5" s="17">
        <f t="shared" si="0"/>
        <v>3032561.75</v>
      </c>
      <c r="J5" s="16"/>
      <c r="K5" s="17">
        <f t="shared" si="0"/>
        <v>3124150.85</v>
      </c>
      <c r="L5" s="16"/>
      <c r="M5" s="16"/>
    </row>
    <row r="6" spans="1:13" s="1" customFormat="1" ht="36" customHeight="1">
      <c r="A6" s="16"/>
      <c r="B6" s="16" t="s">
        <v>18</v>
      </c>
      <c r="C6" s="16"/>
      <c r="D6" s="16"/>
      <c r="E6" s="16" t="s">
        <v>19</v>
      </c>
      <c r="F6" s="16"/>
      <c r="G6" s="17">
        <f>5129841.31-762251+50452</f>
        <v>4418042.31</v>
      </c>
      <c r="H6" s="16"/>
      <c r="I6" s="17">
        <v>925409.75</v>
      </c>
      <c r="J6" s="16"/>
      <c r="K6" s="17">
        <f>949198.85-50000</f>
        <v>899198.85</v>
      </c>
      <c r="L6" s="16"/>
      <c r="M6" s="16"/>
    </row>
    <row r="7" spans="1:13" s="1" customFormat="1" ht="28.5">
      <c r="A7" s="16"/>
      <c r="B7" s="16" t="s">
        <v>20</v>
      </c>
      <c r="C7" s="16"/>
      <c r="D7" s="16"/>
      <c r="E7" s="16" t="s">
        <v>21</v>
      </c>
      <c r="F7" s="16"/>
      <c r="G7" s="17">
        <f aca="true" t="shared" si="1" ref="G7:K7">G8+G106+G116+G132+G136+G139</f>
        <v>8295974.2</v>
      </c>
      <c r="H7" s="16"/>
      <c r="I7" s="17">
        <f t="shared" si="1"/>
        <v>2107152</v>
      </c>
      <c r="J7" s="17"/>
      <c r="K7" s="17">
        <f t="shared" si="1"/>
        <v>2224952</v>
      </c>
      <c r="L7" s="16"/>
      <c r="M7" s="16"/>
    </row>
    <row r="8" spans="1:13" s="1" customFormat="1" ht="14.25">
      <c r="A8" s="18"/>
      <c r="B8" s="19" t="s">
        <v>22</v>
      </c>
      <c r="C8" s="18"/>
      <c r="D8" s="18"/>
      <c r="E8" s="16" t="s">
        <v>23</v>
      </c>
      <c r="F8" s="18"/>
      <c r="G8" s="17">
        <f aca="true" t="shared" si="2" ref="G8:K8">SUM(G9:G105)</f>
        <v>4113670.41</v>
      </c>
      <c r="H8" s="17"/>
      <c r="I8" s="17">
        <f t="shared" si="2"/>
        <v>728652</v>
      </c>
      <c r="J8" s="17"/>
      <c r="K8" s="17">
        <f t="shared" si="2"/>
        <v>1440652</v>
      </c>
      <c r="L8" s="18"/>
      <c r="M8" s="18"/>
    </row>
    <row r="9" spans="1:251" s="1" customFormat="1" ht="39" customHeight="1">
      <c r="A9" s="20">
        <v>1</v>
      </c>
      <c r="B9" s="21" t="s">
        <v>24</v>
      </c>
      <c r="C9" s="22" t="s">
        <v>25</v>
      </c>
      <c r="D9" s="22" t="s">
        <v>26</v>
      </c>
      <c r="E9" s="21" t="s">
        <v>27</v>
      </c>
      <c r="F9" s="22" t="s">
        <v>28</v>
      </c>
      <c r="G9" s="22">
        <v>25000</v>
      </c>
      <c r="H9" s="22" t="s">
        <v>29</v>
      </c>
      <c r="I9" s="22">
        <v>5000</v>
      </c>
      <c r="J9" s="30" t="s">
        <v>30</v>
      </c>
      <c r="K9" s="22">
        <v>20000</v>
      </c>
      <c r="L9" s="30" t="s">
        <v>31</v>
      </c>
      <c r="M9" s="18"/>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row>
    <row r="10" spans="1:251" s="1" customFormat="1" ht="36" customHeight="1">
      <c r="A10" s="20">
        <v>2</v>
      </c>
      <c r="B10" s="21" t="s">
        <v>32</v>
      </c>
      <c r="C10" s="22" t="s">
        <v>25</v>
      </c>
      <c r="D10" s="22" t="s">
        <v>26</v>
      </c>
      <c r="E10" s="21" t="s">
        <v>33</v>
      </c>
      <c r="F10" s="22" t="s">
        <v>28</v>
      </c>
      <c r="G10" s="22">
        <v>45000</v>
      </c>
      <c r="H10" s="22" t="s">
        <v>29</v>
      </c>
      <c r="I10" s="22">
        <v>8000</v>
      </c>
      <c r="J10" s="30" t="s">
        <v>34</v>
      </c>
      <c r="K10" s="22">
        <v>37000</v>
      </c>
      <c r="L10" s="30" t="s">
        <v>31</v>
      </c>
      <c r="M10" s="18"/>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row>
    <row r="11" spans="1:251" s="1" customFormat="1" ht="63" customHeight="1">
      <c r="A11" s="20">
        <v>3</v>
      </c>
      <c r="B11" s="21" t="s">
        <v>35</v>
      </c>
      <c r="C11" s="22" t="s">
        <v>25</v>
      </c>
      <c r="D11" s="22" t="s">
        <v>26</v>
      </c>
      <c r="E11" s="21" t="s">
        <v>36</v>
      </c>
      <c r="F11" s="22" t="s">
        <v>37</v>
      </c>
      <c r="G11" s="22">
        <v>29391</v>
      </c>
      <c r="H11" s="22" t="s">
        <v>29</v>
      </c>
      <c r="I11" s="22">
        <v>6000</v>
      </c>
      <c r="J11" s="30" t="s">
        <v>34</v>
      </c>
      <c r="K11" s="22">
        <v>4500</v>
      </c>
      <c r="L11" s="30" t="s">
        <v>38</v>
      </c>
      <c r="M11" s="18"/>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row>
    <row r="12" spans="1:251" s="1" customFormat="1" ht="51.75" customHeight="1">
      <c r="A12" s="20">
        <v>4</v>
      </c>
      <c r="B12" s="21" t="s">
        <v>39</v>
      </c>
      <c r="C12" s="22" t="s">
        <v>25</v>
      </c>
      <c r="D12" s="22" t="s">
        <v>26</v>
      </c>
      <c r="E12" s="21" t="s">
        <v>40</v>
      </c>
      <c r="F12" s="22" t="s">
        <v>28</v>
      </c>
      <c r="G12" s="22">
        <v>12000</v>
      </c>
      <c r="H12" s="22" t="s">
        <v>29</v>
      </c>
      <c r="I12" s="22">
        <v>2000</v>
      </c>
      <c r="J12" s="30" t="s">
        <v>41</v>
      </c>
      <c r="K12" s="22">
        <v>10000</v>
      </c>
      <c r="L12" s="30" t="s">
        <v>31</v>
      </c>
      <c r="M12" s="18"/>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row>
    <row r="13" spans="1:251" s="1" customFormat="1" ht="91.5" customHeight="1">
      <c r="A13" s="20">
        <v>5</v>
      </c>
      <c r="B13" s="21" t="s">
        <v>42</v>
      </c>
      <c r="C13" s="22" t="s">
        <v>25</v>
      </c>
      <c r="D13" s="23" t="s">
        <v>43</v>
      </c>
      <c r="E13" s="21" t="s">
        <v>44</v>
      </c>
      <c r="F13" s="22">
        <v>2023</v>
      </c>
      <c r="G13" s="22">
        <v>15000</v>
      </c>
      <c r="H13" s="22" t="s">
        <v>29</v>
      </c>
      <c r="I13" s="18"/>
      <c r="J13" s="30"/>
      <c r="K13" s="22">
        <v>15000</v>
      </c>
      <c r="L13" s="30" t="s">
        <v>31</v>
      </c>
      <c r="M13" s="18"/>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row>
    <row r="14" spans="1:251" s="1" customFormat="1" ht="57">
      <c r="A14" s="20">
        <v>6</v>
      </c>
      <c r="B14" s="21" t="s">
        <v>45</v>
      </c>
      <c r="C14" s="22" t="s">
        <v>46</v>
      </c>
      <c r="D14" s="22" t="s">
        <v>26</v>
      </c>
      <c r="E14" s="21" t="s">
        <v>47</v>
      </c>
      <c r="F14" s="22" t="s">
        <v>37</v>
      </c>
      <c r="G14" s="22">
        <v>56000</v>
      </c>
      <c r="H14" s="22" t="s">
        <v>29</v>
      </c>
      <c r="I14" s="22">
        <v>30000</v>
      </c>
      <c r="J14" s="30" t="s">
        <v>48</v>
      </c>
      <c r="K14" s="22">
        <v>20000</v>
      </c>
      <c r="L14" s="30" t="s">
        <v>49</v>
      </c>
      <c r="M14" s="18"/>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row>
    <row r="15" spans="1:251" s="1" customFormat="1" ht="48" customHeight="1">
      <c r="A15" s="20">
        <v>7</v>
      </c>
      <c r="B15" s="24" t="s">
        <v>50</v>
      </c>
      <c r="C15" s="25" t="s">
        <v>46</v>
      </c>
      <c r="D15" s="23" t="s">
        <v>26</v>
      </c>
      <c r="E15" s="26" t="s">
        <v>51</v>
      </c>
      <c r="F15" s="23" t="s">
        <v>52</v>
      </c>
      <c r="G15" s="27">
        <v>48000</v>
      </c>
      <c r="H15" s="27" t="s">
        <v>29</v>
      </c>
      <c r="I15" s="27">
        <v>20000</v>
      </c>
      <c r="J15" s="30" t="s">
        <v>53</v>
      </c>
      <c r="K15" s="27">
        <v>28000</v>
      </c>
      <c r="L15" s="30" t="s">
        <v>31</v>
      </c>
      <c r="M15" s="18"/>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row>
    <row r="16" spans="1:251" s="1" customFormat="1" ht="39" customHeight="1">
      <c r="A16" s="20">
        <v>8</v>
      </c>
      <c r="B16" s="24" t="s">
        <v>54</v>
      </c>
      <c r="C16" s="25" t="s">
        <v>46</v>
      </c>
      <c r="D16" s="23" t="s">
        <v>26</v>
      </c>
      <c r="E16" s="26" t="s">
        <v>55</v>
      </c>
      <c r="F16" s="23" t="s">
        <v>52</v>
      </c>
      <c r="G16" s="27">
        <v>40000</v>
      </c>
      <c r="H16" s="27" t="s">
        <v>29</v>
      </c>
      <c r="I16" s="27">
        <v>25000</v>
      </c>
      <c r="J16" s="30" t="s">
        <v>56</v>
      </c>
      <c r="K16" s="27">
        <v>15000</v>
      </c>
      <c r="L16" s="30" t="s">
        <v>31</v>
      </c>
      <c r="M16" s="18"/>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row>
    <row r="17" spans="1:251" s="1" customFormat="1" ht="36" customHeight="1">
      <c r="A17" s="20">
        <v>9</v>
      </c>
      <c r="B17" s="21" t="s">
        <v>57</v>
      </c>
      <c r="C17" s="22" t="s">
        <v>46</v>
      </c>
      <c r="D17" s="22" t="s">
        <v>43</v>
      </c>
      <c r="E17" s="21" t="s">
        <v>58</v>
      </c>
      <c r="F17" s="22">
        <v>2023</v>
      </c>
      <c r="G17" s="22">
        <v>11424</v>
      </c>
      <c r="H17" s="22" t="s">
        <v>29</v>
      </c>
      <c r="I17" s="22"/>
      <c r="J17" s="30"/>
      <c r="K17" s="22">
        <v>11424</v>
      </c>
      <c r="L17" s="30" t="s">
        <v>31</v>
      </c>
      <c r="M17" s="18"/>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row>
    <row r="18" spans="1:251" s="1" customFormat="1" ht="77.25" customHeight="1">
      <c r="A18" s="20">
        <v>10</v>
      </c>
      <c r="B18" s="21" t="s">
        <v>59</v>
      </c>
      <c r="C18" s="22" t="s">
        <v>46</v>
      </c>
      <c r="D18" s="22" t="s">
        <v>43</v>
      </c>
      <c r="E18" s="21" t="s">
        <v>60</v>
      </c>
      <c r="F18" s="22">
        <v>2023</v>
      </c>
      <c r="G18" s="22">
        <v>104098</v>
      </c>
      <c r="H18" s="22" t="s">
        <v>29</v>
      </c>
      <c r="I18" s="22"/>
      <c r="J18" s="30"/>
      <c r="K18" s="22">
        <v>104098</v>
      </c>
      <c r="L18" s="30" t="s">
        <v>31</v>
      </c>
      <c r="M18" s="18"/>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row>
    <row r="19" spans="1:251" s="1" customFormat="1" ht="48" customHeight="1">
      <c r="A19" s="20">
        <v>11</v>
      </c>
      <c r="B19" s="21" t="s">
        <v>61</v>
      </c>
      <c r="C19" s="22" t="s">
        <v>46</v>
      </c>
      <c r="D19" s="22" t="s">
        <v>43</v>
      </c>
      <c r="E19" s="21" t="s">
        <v>62</v>
      </c>
      <c r="F19" s="22" t="s">
        <v>63</v>
      </c>
      <c r="G19" s="22">
        <v>45000</v>
      </c>
      <c r="H19" s="22" t="s">
        <v>29</v>
      </c>
      <c r="I19" s="18"/>
      <c r="J19" s="30"/>
      <c r="K19" s="22">
        <v>25000</v>
      </c>
      <c r="L19" s="30" t="s">
        <v>64</v>
      </c>
      <c r="M19" s="18"/>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row>
    <row r="20" spans="1:251" s="1" customFormat="1" ht="41.25" customHeight="1">
      <c r="A20" s="20">
        <v>12</v>
      </c>
      <c r="B20" s="21" t="s">
        <v>65</v>
      </c>
      <c r="C20" s="22" t="s">
        <v>66</v>
      </c>
      <c r="D20" s="22" t="s">
        <v>26</v>
      </c>
      <c r="E20" s="21" t="s">
        <v>67</v>
      </c>
      <c r="F20" s="22" t="s">
        <v>28</v>
      </c>
      <c r="G20" s="22">
        <v>106300</v>
      </c>
      <c r="H20" s="22" t="s">
        <v>29</v>
      </c>
      <c r="I20" s="22">
        <v>85000</v>
      </c>
      <c r="J20" s="30" t="s">
        <v>68</v>
      </c>
      <c r="K20" s="22">
        <v>21300</v>
      </c>
      <c r="L20" s="30" t="s">
        <v>31</v>
      </c>
      <c r="M20" s="18"/>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row>
    <row r="21" spans="1:251" s="1" customFormat="1" ht="70.5" customHeight="1">
      <c r="A21" s="20">
        <v>13</v>
      </c>
      <c r="B21" s="28" t="s">
        <v>69</v>
      </c>
      <c r="C21" s="29" t="s">
        <v>66</v>
      </c>
      <c r="D21" s="22" t="s">
        <v>43</v>
      </c>
      <c r="E21" s="28" t="s">
        <v>70</v>
      </c>
      <c r="F21" s="29">
        <v>2023</v>
      </c>
      <c r="G21" s="29">
        <v>30000</v>
      </c>
      <c r="H21" s="29" t="s">
        <v>29</v>
      </c>
      <c r="I21" s="18"/>
      <c r="J21" s="30"/>
      <c r="K21" s="29">
        <v>30000</v>
      </c>
      <c r="L21" s="30" t="s">
        <v>31</v>
      </c>
      <c r="M21" s="18"/>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row>
    <row r="22" spans="1:251" s="1" customFormat="1" ht="48" customHeight="1">
      <c r="A22" s="20">
        <v>14</v>
      </c>
      <c r="B22" s="21" t="s">
        <v>71</v>
      </c>
      <c r="C22" s="22" t="s">
        <v>72</v>
      </c>
      <c r="D22" s="22" t="s">
        <v>43</v>
      </c>
      <c r="E22" s="21" t="s">
        <v>73</v>
      </c>
      <c r="F22" s="22" t="s">
        <v>63</v>
      </c>
      <c r="G22" s="22">
        <v>50387</v>
      </c>
      <c r="H22" s="22" t="s">
        <v>29</v>
      </c>
      <c r="I22" s="18"/>
      <c r="J22" s="30"/>
      <c r="K22" s="22">
        <v>20000</v>
      </c>
      <c r="L22" s="30" t="s">
        <v>74</v>
      </c>
      <c r="M22" s="18"/>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row>
    <row r="23" spans="1:251" s="1" customFormat="1" ht="28.5">
      <c r="A23" s="20">
        <v>15</v>
      </c>
      <c r="B23" s="21" t="s">
        <v>75</v>
      </c>
      <c r="C23" s="22" t="s">
        <v>72</v>
      </c>
      <c r="D23" s="22" t="s">
        <v>43</v>
      </c>
      <c r="E23" s="21" t="s">
        <v>76</v>
      </c>
      <c r="F23" s="22" t="s">
        <v>63</v>
      </c>
      <c r="G23" s="22">
        <v>12800</v>
      </c>
      <c r="H23" s="22" t="s">
        <v>29</v>
      </c>
      <c r="I23" s="18"/>
      <c r="J23" s="30"/>
      <c r="K23" s="22">
        <v>3000</v>
      </c>
      <c r="L23" s="30" t="s">
        <v>74</v>
      </c>
      <c r="M23" s="18"/>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row>
    <row r="24" spans="1:251" s="1" customFormat="1" ht="28.5">
      <c r="A24" s="20">
        <v>16</v>
      </c>
      <c r="B24" s="21" t="s">
        <v>77</v>
      </c>
      <c r="C24" s="22" t="s">
        <v>72</v>
      </c>
      <c r="D24" s="22" t="s">
        <v>43</v>
      </c>
      <c r="E24" s="21" t="s">
        <v>78</v>
      </c>
      <c r="F24" s="22" t="s">
        <v>63</v>
      </c>
      <c r="G24" s="22">
        <v>22000</v>
      </c>
      <c r="H24" s="22" t="s">
        <v>29</v>
      </c>
      <c r="I24" s="18"/>
      <c r="J24" s="30"/>
      <c r="K24" s="22">
        <v>3000</v>
      </c>
      <c r="L24" s="30" t="s">
        <v>74</v>
      </c>
      <c r="M24" s="18"/>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row>
    <row r="25" spans="1:251" s="1" customFormat="1" ht="59.25" customHeight="1">
      <c r="A25" s="20">
        <v>17</v>
      </c>
      <c r="B25" s="30" t="s">
        <v>79</v>
      </c>
      <c r="C25" s="18" t="s">
        <v>80</v>
      </c>
      <c r="D25" s="22" t="s">
        <v>43</v>
      </c>
      <c r="E25" s="30" t="s">
        <v>81</v>
      </c>
      <c r="F25" s="18">
        <v>2023</v>
      </c>
      <c r="G25" s="18">
        <v>26000</v>
      </c>
      <c r="H25" s="18" t="s">
        <v>29</v>
      </c>
      <c r="I25" s="18"/>
      <c r="J25" s="30"/>
      <c r="K25" s="18">
        <v>26000</v>
      </c>
      <c r="L25" s="30" t="s">
        <v>31</v>
      </c>
      <c r="M25" s="18"/>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row>
    <row r="26" spans="1:251" s="1" customFormat="1" ht="39.75" customHeight="1">
      <c r="A26" s="20">
        <v>18</v>
      </c>
      <c r="B26" s="30" t="s">
        <v>82</v>
      </c>
      <c r="C26" s="18" t="s">
        <v>80</v>
      </c>
      <c r="D26" s="18" t="s">
        <v>43</v>
      </c>
      <c r="E26" s="30" t="s">
        <v>83</v>
      </c>
      <c r="F26" s="18" t="s">
        <v>63</v>
      </c>
      <c r="G26" s="18">
        <v>44252</v>
      </c>
      <c r="H26" s="18" t="s">
        <v>29</v>
      </c>
      <c r="I26" s="18"/>
      <c r="J26" s="30"/>
      <c r="K26" s="18">
        <v>23000</v>
      </c>
      <c r="L26" s="30" t="s">
        <v>84</v>
      </c>
      <c r="M26" s="18"/>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row>
    <row r="27" spans="1:251" s="1" customFormat="1" ht="42.75">
      <c r="A27" s="20">
        <v>19</v>
      </c>
      <c r="B27" s="24" t="s">
        <v>85</v>
      </c>
      <c r="C27" s="18" t="s">
        <v>80</v>
      </c>
      <c r="D27" s="25" t="s">
        <v>43</v>
      </c>
      <c r="E27" s="24" t="s">
        <v>86</v>
      </c>
      <c r="F27" s="25" t="s">
        <v>63</v>
      </c>
      <c r="G27" s="25">
        <v>37065</v>
      </c>
      <c r="H27" s="25" t="s">
        <v>29</v>
      </c>
      <c r="I27" s="18"/>
      <c r="J27" s="30"/>
      <c r="K27" s="25">
        <v>25000</v>
      </c>
      <c r="L27" s="30" t="s">
        <v>84</v>
      </c>
      <c r="M27" s="18"/>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row>
    <row r="28" spans="1:251" s="1" customFormat="1" ht="57">
      <c r="A28" s="20">
        <v>20</v>
      </c>
      <c r="B28" s="30" t="s">
        <v>87</v>
      </c>
      <c r="C28" s="18" t="s">
        <v>80</v>
      </c>
      <c r="D28" s="18" t="s">
        <v>43</v>
      </c>
      <c r="E28" s="30" t="s">
        <v>88</v>
      </c>
      <c r="F28" s="18" t="s">
        <v>63</v>
      </c>
      <c r="G28" s="18">
        <v>11300</v>
      </c>
      <c r="H28" s="18" t="s">
        <v>29</v>
      </c>
      <c r="I28" s="18"/>
      <c r="J28" s="30"/>
      <c r="K28" s="18">
        <v>8000</v>
      </c>
      <c r="L28" s="30" t="s">
        <v>84</v>
      </c>
      <c r="M28" s="18"/>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row>
    <row r="29" spans="1:251" s="1" customFormat="1" ht="42.75">
      <c r="A29" s="20">
        <v>21</v>
      </c>
      <c r="B29" s="21" t="s">
        <v>89</v>
      </c>
      <c r="C29" s="22" t="s">
        <v>90</v>
      </c>
      <c r="D29" s="22" t="s">
        <v>26</v>
      </c>
      <c r="E29" s="21" t="s">
        <v>91</v>
      </c>
      <c r="F29" s="22" t="s">
        <v>28</v>
      </c>
      <c r="G29" s="22">
        <v>25000</v>
      </c>
      <c r="H29" s="22" t="s">
        <v>29</v>
      </c>
      <c r="I29" s="22">
        <v>8000</v>
      </c>
      <c r="J29" s="30" t="s">
        <v>92</v>
      </c>
      <c r="K29" s="18">
        <v>17000</v>
      </c>
      <c r="L29" s="30" t="s">
        <v>31</v>
      </c>
      <c r="M29" s="18"/>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row>
    <row r="30" spans="1:13" ht="25.5" customHeight="1">
      <c r="A30" s="20">
        <v>22</v>
      </c>
      <c r="B30" s="30" t="s">
        <v>93</v>
      </c>
      <c r="C30" s="18" t="s">
        <v>90</v>
      </c>
      <c r="D30" s="18" t="s">
        <v>26</v>
      </c>
      <c r="E30" s="30" t="s">
        <v>94</v>
      </c>
      <c r="F30" s="18" t="s">
        <v>95</v>
      </c>
      <c r="G30" s="18">
        <v>60000</v>
      </c>
      <c r="H30" s="18" t="s">
        <v>29</v>
      </c>
      <c r="I30" s="18">
        <v>5000</v>
      </c>
      <c r="J30" s="30" t="s">
        <v>53</v>
      </c>
      <c r="K30" s="18">
        <v>20000</v>
      </c>
      <c r="L30" s="30" t="s">
        <v>96</v>
      </c>
      <c r="M30" s="18"/>
    </row>
    <row r="31" spans="1:251" s="1" customFormat="1" ht="41.25" customHeight="1">
      <c r="A31" s="20">
        <v>23</v>
      </c>
      <c r="B31" s="21" t="s">
        <v>97</v>
      </c>
      <c r="C31" s="22" t="s">
        <v>90</v>
      </c>
      <c r="D31" s="22" t="s">
        <v>26</v>
      </c>
      <c r="E31" s="21" t="s">
        <v>98</v>
      </c>
      <c r="F31" s="22" t="s">
        <v>95</v>
      </c>
      <c r="G31" s="22">
        <v>15500</v>
      </c>
      <c r="H31" s="22" t="s">
        <v>29</v>
      </c>
      <c r="I31" s="22">
        <v>6000</v>
      </c>
      <c r="J31" s="30" t="s">
        <v>99</v>
      </c>
      <c r="K31" s="18">
        <v>6000</v>
      </c>
      <c r="L31" s="30" t="s">
        <v>100</v>
      </c>
      <c r="M31" s="18"/>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row>
    <row r="32" spans="1:251" s="1" customFormat="1" ht="42.75">
      <c r="A32" s="20">
        <v>24</v>
      </c>
      <c r="B32" s="21" t="s">
        <v>101</v>
      </c>
      <c r="C32" s="22" t="s">
        <v>90</v>
      </c>
      <c r="D32" s="23" t="s">
        <v>26</v>
      </c>
      <c r="E32" s="21" t="s">
        <v>102</v>
      </c>
      <c r="F32" s="22" t="s">
        <v>95</v>
      </c>
      <c r="G32" s="22">
        <v>16800</v>
      </c>
      <c r="H32" s="22" t="s">
        <v>29</v>
      </c>
      <c r="I32" s="22">
        <v>2000</v>
      </c>
      <c r="J32" s="30" t="s">
        <v>103</v>
      </c>
      <c r="K32" s="18">
        <v>4000</v>
      </c>
      <c r="L32" s="30" t="s">
        <v>104</v>
      </c>
      <c r="M32" s="18"/>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row>
    <row r="33" spans="1:251" s="1" customFormat="1" ht="33.75" customHeight="1">
      <c r="A33" s="20">
        <v>25</v>
      </c>
      <c r="B33" s="21" t="s">
        <v>105</v>
      </c>
      <c r="C33" s="22" t="s">
        <v>90</v>
      </c>
      <c r="D33" s="22" t="s">
        <v>43</v>
      </c>
      <c r="E33" s="21" t="s">
        <v>106</v>
      </c>
      <c r="F33" s="22">
        <v>2023</v>
      </c>
      <c r="G33" s="22">
        <v>11000</v>
      </c>
      <c r="H33" s="22" t="s">
        <v>29</v>
      </c>
      <c r="I33" s="18"/>
      <c r="J33" s="30"/>
      <c r="K33" s="18">
        <v>11000</v>
      </c>
      <c r="L33" s="30" t="s">
        <v>31</v>
      </c>
      <c r="M33" s="18"/>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row>
    <row r="34" spans="1:251" s="1" customFormat="1" ht="37.5" customHeight="1">
      <c r="A34" s="20">
        <v>26</v>
      </c>
      <c r="B34" s="21" t="s">
        <v>107</v>
      </c>
      <c r="C34" s="22" t="s">
        <v>90</v>
      </c>
      <c r="D34" s="22" t="s">
        <v>43</v>
      </c>
      <c r="E34" s="21" t="s">
        <v>108</v>
      </c>
      <c r="F34" s="22">
        <v>2023</v>
      </c>
      <c r="G34" s="22">
        <v>10600</v>
      </c>
      <c r="H34" s="22" t="s">
        <v>29</v>
      </c>
      <c r="I34" s="18"/>
      <c r="J34" s="30"/>
      <c r="K34" s="18">
        <v>10600</v>
      </c>
      <c r="L34" s="30" t="s">
        <v>31</v>
      </c>
      <c r="M34" s="18"/>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row>
    <row r="35" spans="1:251" s="1" customFormat="1" ht="28.5">
      <c r="A35" s="20">
        <v>27</v>
      </c>
      <c r="B35" s="21" t="s">
        <v>109</v>
      </c>
      <c r="C35" s="22" t="s">
        <v>90</v>
      </c>
      <c r="D35" s="22" t="s">
        <v>43</v>
      </c>
      <c r="E35" s="21" t="s">
        <v>110</v>
      </c>
      <c r="F35" s="22" t="s">
        <v>63</v>
      </c>
      <c r="G35" s="22">
        <v>57000</v>
      </c>
      <c r="H35" s="22" t="s">
        <v>29</v>
      </c>
      <c r="I35" s="18"/>
      <c r="J35" s="30"/>
      <c r="K35" s="22">
        <v>15000</v>
      </c>
      <c r="L35" s="30" t="s">
        <v>104</v>
      </c>
      <c r="M35" s="18"/>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row>
    <row r="36" spans="1:251" s="1" customFormat="1" ht="45" customHeight="1">
      <c r="A36" s="20">
        <v>28</v>
      </c>
      <c r="B36" s="21" t="s">
        <v>111</v>
      </c>
      <c r="C36" s="22" t="s">
        <v>90</v>
      </c>
      <c r="D36" s="22" t="s">
        <v>43</v>
      </c>
      <c r="E36" s="21" t="s">
        <v>112</v>
      </c>
      <c r="F36" s="22" t="s">
        <v>63</v>
      </c>
      <c r="G36" s="22">
        <v>23000</v>
      </c>
      <c r="H36" s="22" t="s">
        <v>29</v>
      </c>
      <c r="I36" s="18"/>
      <c r="J36" s="30"/>
      <c r="K36" s="18">
        <v>13000</v>
      </c>
      <c r="L36" s="30" t="s">
        <v>113</v>
      </c>
      <c r="M36" s="18"/>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row>
    <row r="37" spans="1:251" s="1" customFormat="1" ht="115.5" customHeight="1">
      <c r="A37" s="20">
        <v>29</v>
      </c>
      <c r="B37" s="21" t="s">
        <v>114</v>
      </c>
      <c r="C37" s="22" t="s">
        <v>90</v>
      </c>
      <c r="D37" s="22" t="s">
        <v>43</v>
      </c>
      <c r="E37" s="21" t="s">
        <v>115</v>
      </c>
      <c r="F37" s="22" t="s">
        <v>63</v>
      </c>
      <c r="G37" s="22">
        <v>16669</v>
      </c>
      <c r="H37" s="22" t="s">
        <v>29</v>
      </c>
      <c r="I37" s="18"/>
      <c r="J37" s="30"/>
      <c r="K37" s="22">
        <v>10500</v>
      </c>
      <c r="L37" s="30" t="s">
        <v>116</v>
      </c>
      <c r="M37" s="18"/>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row>
    <row r="38" spans="1:251" s="1" customFormat="1" ht="38.25" customHeight="1">
      <c r="A38" s="20">
        <v>30</v>
      </c>
      <c r="B38" s="30" t="s">
        <v>117</v>
      </c>
      <c r="C38" s="18" t="s">
        <v>118</v>
      </c>
      <c r="D38" s="23" t="s">
        <v>26</v>
      </c>
      <c r="E38" s="30" t="s">
        <v>119</v>
      </c>
      <c r="F38" s="18" t="s">
        <v>52</v>
      </c>
      <c r="G38" s="18">
        <v>36500</v>
      </c>
      <c r="H38" s="18" t="s">
        <v>29</v>
      </c>
      <c r="I38" s="18">
        <v>12000</v>
      </c>
      <c r="J38" s="30" t="s">
        <v>120</v>
      </c>
      <c r="K38" s="18">
        <v>24500</v>
      </c>
      <c r="L38" s="30" t="s">
        <v>31</v>
      </c>
      <c r="M38" s="18"/>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row>
    <row r="39" spans="1:251" s="1" customFormat="1" ht="57">
      <c r="A39" s="20">
        <v>31</v>
      </c>
      <c r="B39" s="21" t="s">
        <v>121</v>
      </c>
      <c r="C39" s="18" t="s">
        <v>118</v>
      </c>
      <c r="D39" s="22" t="s">
        <v>26</v>
      </c>
      <c r="E39" s="21" t="s">
        <v>122</v>
      </c>
      <c r="F39" s="22" t="s">
        <v>52</v>
      </c>
      <c r="G39" s="22">
        <v>11680</v>
      </c>
      <c r="H39" s="22" t="s">
        <v>29</v>
      </c>
      <c r="I39" s="22">
        <v>6000</v>
      </c>
      <c r="J39" s="30" t="s">
        <v>53</v>
      </c>
      <c r="K39" s="22">
        <v>5680</v>
      </c>
      <c r="L39" s="30" t="s">
        <v>31</v>
      </c>
      <c r="M39" s="18"/>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row>
    <row r="40" spans="1:251" s="1" customFormat="1" ht="57">
      <c r="A40" s="20">
        <v>32</v>
      </c>
      <c r="B40" s="21" t="s">
        <v>123</v>
      </c>
      <c r="C40" s="18" t="s">
        <v>118</v>
      </c>
      <c r="D40" s="22" t="s">
        <v>26</v>
      </c>
      <c r="E40" s="21" t="s">
        <v>124</v>
      </c>
      <c r="F40" s="22" t="s">
        <v>52</v>
      </c>
      <c r="G40" s="22">
        <v>16800</v>
      </c>
      <c r="H40" s="22" t="s">
        <v>29</v>
      </c>
      <c r="I40" s="22">
        <v>10000</v>
      </c>
      <c r="J40" s="30" t="s">
        <v>125</v>
      </c>
      <c r="K40" s="22">
        <v>6800</v>
      </c>
      <c r="L40" s="30" t="s">
        <v>31</v>
      </c>
      <c r="M40" s="18"/>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row>
    <row r="41" spans="1:251" s="1" customFormat="1" ht="57">
      <c r="A41" s="20">
        <v>33</v>
      </c>
      <c r="B41" s="21" t="s">
        <v>126</v>
      </c>
      <c r="C41" s="18" t="s">
        <v>118</v>
      </c>
      <c r="D41" s="22" t="s">
        <v>26</v>
      </c>
      <c r="E41" s="21" t="s">
        <v>127</v>
      </c>
      <c r="F41" s="22" t="s">
        <v>52</v>
      </c>
      <c r="G41" s="22">
        <v>13000</v>
      </c>
      <c r="H41" s="22" t="s">
        <v>29</v>
      </c>
      <c r="I41" s="22">
        <v>4000</v>
      </c>
      <c r="J41" s="30" t="s">
        <v>53</v>
      </c>
      <c r="K41" s="22">
        <v>9000</v>
      </c>
      <c r="L41" s="30" t="s">
        <v>31</v>
      </c>
      <c r="M41" s="18"/>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row>
    <row r="42" spans="1:251" s="1" customFormat="1" ht="28.5">
      <c r="A42" s="20">
        <v>34</v>
      </c>
      <c r="B42" s="21" t="s">
        <v>128</v>
      </c>
      <c r="C42" s="18" t="s">
        <v>118</v>
      </c>
      <c r="D42" s="22" t="s">
        <v>43</v>
      </c>
      <c r="E42" s="21" t="s">
        <v>129</v>
      </c>
      <c r="F42" s="22" t="s">
        <v>63</v>
      </c>
      <c r="G42" s="22">
        <v>9507</v>
      </c>
      <c r="H42" s="22" t="s">
        <v>29</v>
      </c>
      <c r="I42" s="22"/>
      <c r="J42" s="30"/>
      <c r="K42" s="22">
        <v>4000</v>
      </c>
      <c r="L42" s="30" t="s">
        <v>130</v>
      </c>
      <c r="M42" s="18"/>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row>
    <row r="43" spans="1:251" s="1" customFormat="1" ht="28.5">
      <c r="A43" s="20">
        <v>35</v>
      </c>
      <c r="B43" s="21" t="s">
        <v>131</v>
      </c>
      <c r="C43" s="18" t="s">
        <v>118</v>
      </c>
      <c r="D43" s="22" t="s">
        <v>43</v>
      </c>
      <c r="E43" s="21" t="s">
        <v>132</v>
      </c>
      <c r="F43" s="22" t="s">
        <v>63</v>
      </c>
      <c r="G43" s="22">
        <v>17584</v>
      </c>
      <c r="H43" s="22" t="s">
        <v>29</v>
      </c>
      <c r="I43" s="22"/>
      <c r="J43" s="30"/>
      <c r="K43" s="22">
        <v>5000</v>
      </c>
      <c r="L43" s="30" t="s">
        <v>130</v>
      </c>
      <c r="M43" s="18"/>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row>
    <row r="44" spans="1:251" s="1" customFormat="1" ht="28.5">
      <c r="A44" s="20">
        <v>36</v>
      </c>
      <c r="B44" s="30" t="s">
        <v>133</v>
      </c>
      <c r="C44" s="18" t="s">
        <v>134</v>
      </c>
      <c r="D44" s="18" t="s">
        <v>26</v>
      </c>
      <c r="E44" s="30" t="s">
        <v>135</v>
      </c>
      <c r="F44" s="18" t="s">
        <v>52</v>
      </c>
      <c r="G44" s="18">
        <v>18000</v>
      </c>
      <c r="H44" s="18" t="s">
        <v>29</v>
      </c>
      <c r="I44" s="18">
        <v>8000</v>
      </c>
      <c r="J44" s="30" t="s">
        <v>53</v>
      </c>
      <c r="K44" s="18">
        <v>10000</v>
      </c>
      <c r="L44" s="30" t="s">
        <v>31</v>
      </c>
      <c r="M44" s="18"/>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row>
    <row r="45" spans="1:251" s="1" customFormat="1" ht="102.75" customHeight="1">
      <c r="A45" s="20">
        <v>37</v>
      </c>
      <c r="B45" s="21" t="s">
        <v>136</v>
      </c>
      <c r="C45" s="22" t="s">
        <v>137</v>
      </c>
      <c r="D45" s="22" t="s">
        <v>43</v>
      </c>
      <c r="E45" s="21" t="s">
        <v>138</v>
      </c>
      <c r="F45" s="22" t="s">
        <v>63</v>
      </c>
      <c r="G45" s="22">
        <v>31568</v>
      </c>
      <c r="H45" s="22" t="s">
        <v>29</v>
      </c>
      <c r="I45" s="18"/>
      <c r="J45" s="30"/>
      <c r="K45" s="22">
        <v>15000</v>
      </c>
      <c r="L45" s="30" t="s">
        <v>139</v>
      </c>
      <c r="M45" s="18"/>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row>
    <row r="46" spans="1:251" s="1" customFormat="1" ht="57">
      <c r="A46" s="20">
        <v>38</v>
      </c>
      <c r="B46" s="21" t="s">
        <v>140</v>
      </c>
      <c r="C46" s="22" t="s">
        <v>141</v>
      </c>
      <c r="D46" s="22" t="s">
        <v>43</v>
      </c>
      <c r="E46" s="21" t="s">
        <v>142</v>
      </c>
      <c r="F46" s="22">
        <v>2023</v>
      </c>
      <c r="G46" s="22">
        <v>20000</v>
      </c>
      <c r="H46" s="22" t="s">
        <v>29</v>
      </c>
      <c r="I46" s="22"/>
      <c r="J46" s="30"/>
      <c r="K46" s="22">
        <v>20000</v>
      </c>
      <c r="L46" s="30" t="s">
        <v>31</v>
      </c>
      <c r="M46" s="18"/>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row>
    <row r="47" spans="1:251" s="1" customFormat="1" ht="63.75" customHeight="1">
      <c r="A47" s="20">
        <v>39</v>
      </c>
      <c r="B47" s="21" t="s">
        <v>143</v>
      </c>
      <c r="C47" s="22" t="s">
        <v>141</v>
      </c>
      <c r="D47" s="22" t="s">
        <v>43</v>
      </c>
      <c r="E47" s="21" t="s">
        <v>144</v>
      </c>
      <c r="F47" s="22" t="s">
        <v>63</v>
      </c>
      <c r="G47" s="22">
        <v>20000</v>
      </c>
      <c r="H47" s="22" t="s">
        <v>29</v>
      </c>
      <c r="I47" s="22"/>
      <c r="J47" s="30"/>
      <c r="K47" s="22">
        <v>15000</v>
      </c>
      <c r="L47" s="30" t="s">
        <v>145</v>
      </c>
      <c r="M47" s="18"/>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row>
    <row r="48" spans="1:251" s="1" customFormat="1" ht="74.25" customHeight="1">
      <c r="A48" s="20">
        <v>40</v>
      </c>
      <c r="B48" s="24" t="s">
        <v>146</v>
      </c>
      <c r="C48" s="18" t="s">
        <v>141</v>
      </c>
      <c r="D48" s="23" t="s">
        <v>43</v>
      </c>
      <c r="E48" s="30" t="s">
        <v>147</v>
      </c>
      <c r="F48" s="18" t="s">
        <v>63</v>
      </c>
      <c r="G48" s="18">
        <v>19000</v>
      </c>
      <c r="H48" s="18" t="s">
        <v>29</v>
      </c>
      <c r="I48" s="18"/>
      <c r="J48" s="30"/>
      <c r="K48" s="18">
        <v>14000</v>
      </c>
      <c r="L48" s="30" t="s">
        <v>148</v>
      </c>
      <c r="M48" s="18"/>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row>
    <row r="49" spans="1:251" s="1" customFormat="1" ht="57">
      <c r="A49" s="20">
        <v>41</v>
      </c>
      <c r="B49" s="24" t="s">
        <v>149</v>
      </c>
      <c r="C49" s="18" t="s">
        <v>141</v>
      </c>
      <c r="D49" s="23" t="s">
        <v>43</v>
      </c>
      <c r="E49" s="30" t="s">
        <v>150</v>
      </c>
      <c r="F49" s="18" t="s">
        <v>63</v>
      </c>
      <c r="G49" s="18">
        <v>40000</v>
      </c>
      <c r="H49" s="18" t="s">
        <v>29</v>
      </c>
      <c r="I49" s="18"/>
      <c r="J49" s="30"/>
      <c r="K49" s="18">
        <v>25000</v>
      </c>
      <c r="L49" s="30" t="s">
        <v>64</v>
      </c>
      <c r="M49" s="18"/>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row>
    <row r="50" spans="1:251" s="1" customFormat="1" ht="95.25" customHeight="1">
      <c r="A50" s="20">
        <v>42</v>
      </c>
      <c r="B50" s="30" t="s">
        <v>151</v>
      </c>
      <c r="C50" s="18" t="s">
        <v>152</v>
      </c>
      <c r="D50" s="18" t="s">
        <v>26</v>
      </c>
      <c r="E50" s="30" t="s">
        <v>153</v>
      </c>
      <c r="F50" s="18" t="s">
        <v>37</v>
      </c>
      <c r="G50" s="18">
        <v>18488</v>
      </c>
      <c r="H50" s="18" t="s">
        <v>29</v>
      </c>
      <c r="I50" s="18">
        <v>10000</v>
      </c>
      <c r="J50" s="30" t="s">
        <v>154</v>
      </c>
      <c r="K50" s="18">
        <v>6000</v>
      </c>
      <c r="L50" s="30" t="s">
        <v>155</v>
      </c>
      <c r="M50" s="18"/>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row>
    <row r="51" spans="1:251" s="1" customFormat="1" ht="71.25">
      <c r="A51" s="20">
        <v>43</v>
      </c>
      <c r="B51" s="30" t="s">
        <v>156</v>
      </c>
      <c r="C51" s="18" t="s">
        <v>152</v>
      </c>
      <c r="D51" s="18" t="s">
        <v>26</v>
      </c>
      <c r="E51" s="30" t="s">
        <v>157</v>
      </c>
      <c r="F51" s="18" t="s">
        <v>37</v>
      </c>
      <c r="G51" s="18">
        <v>16000</v>
      </c>
      <c r="H51" s="18" t="s">
        <v>29</v>
      </c>
      <c r="I51" s="18">
        <v>9000</v>
      </c>
      <c r="J51" s="30" t="s">
        <v>158</v>
      </c>
      <c r="K51" s="18">
        <v>4000</v>
      </c>
      <c r="L51" s="30" t="s">
        <v>159</v>
      </c>
      <c r="M51" s="18"/>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row>
    <row r="52" spans="1:251" s="1" customFormat="1" ht="109.5" customHeight="1">
      <c r="A52" s="20">
        <v>44</v>
      </c>
      <c r="B52" s="30" t="s">
        <v>160</v>
      </c>
      <c r="C52" s="18" t="s">
        <v>152</v>
      </c>
      <c r="D52" s="18" t="s">
        <v>43</v>
      </c>
      <c r="E52" s="30" t="s">
        <v>161</v>
      </c>
      <c r="F52" s="18" t="s">
        <v>63</v>
      </c>
      <c r="G52" s="18">
        <v>11000</v>
      </c>
      <c r="H52" s="18" t="s">
        <v>29</v>
      </c>
      <c r="I52" s="18"/>
      <c r="J52" s="30"/>
      <c r="K52" s="18">
        <v>5000</v>
      </c>
      <c r="L52" s="30" t="s">
        <v>162</v>
      </c>
      <c r="M52" s="18"/>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row>
    <row r="53" spans="1:251" s="1" customFormat="1" ht="41.25" customHeight="1">
      <c r="A53" s="20">
        <v>45</v>
      </c>
      <c r="B53" s="30" t="s">
        <v>163</v>
      </c>
      <c r="C53" s="18" t="s">
        <v>152</v>
      </c>
      <c r="D53" s="18" t="s">
        <v>43</v>
      </c>
      <c r="E53" s="30" t="s">
        <v>164</v>
      </c>
      <c r="F53" s="18" t="s">
        <v>63</v>
      </c>
      <c r="G53" s="18">
        <v>12000</v>
      </c>
      <c r="H53" s="18" t="s">
        <v>29</v>
      </c>
      <c r="I53" s="18"/>
      <c r="J53" s="30"/>
      <c r="K53" s="18">
        <v>6000</v>
      </c>
      <c r="L53" s="30" t="s">
        <v>68</v>
      </c>
      <c r="M53" s="18"/>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row>
    <row r="54" spans="1:251" s="1" customFormat="1" ht="108" customHeight="1">
      <c r="A54" s="20">
        <v>46</v>
      </c>
      <c r="B54" s="30" t="s">
        <v>165</v>
      </c>
      <c r="C54" s="18" t="s">
        <v>166</v>
      </c>
      <c r="D54" s="18" t="s">
        <v>26</v>
      </c>
      <c r="E54" s="30" t="s">
        <v>167</v>
      </c>
      <c r="F54" s="18" t="s">
        <v>95</v>
      </c>
      <c r="G54" s="18">
        <v>47245</v>
      </c>
      <c r="H54" s="18" t="s">
        <v>29</v>
      </c>
      <c r="I54" s="18">
        <v>9000</v>
      </c>
      <c r="J54" s="30" t="s">
        <v>68</v>
      </c>
      <c r="K54" s="18">
        <v>9000</v>
      </c>
      <c r="L54" s="30" t="s">
        <v>168</v>
      </c>
      <c r="M54" s="18"/>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row>
    <row r="55" spans="1:251" s="1" customFormat="1" ht="71.25">
      <c r="A55" s="20">
        <v>47</v>
      </c>
      <c r="B55" s="30" t="s">
        <v>169</v>
      </c>
      <c r="C55" s="18" t="s">
        <v>166</v>
      </c>
      <c r="D55" s="18" t="s">
        <v>43</v>
      </c>
      <c r="E55" s="30" t="s">
        <v>170</v>
      </c>
      <c r="F55" s="18">
        <v>2023</v>
      </c>
      <c r="G55" s="18">
        <v>10000</v>
      </c>
      <c r="H55" s="18" t="s">
        <v>29</v>
      </c>
      <c r="I55" s="18"/>
      <c r="J55" s="30"/>
      <c r="K55" s="18">
        <v>10000</v>
      </c>
      <c r="L55" s="30" t="s">
        <v>31</v>
      </c>
      <c r="M55" s="18"/>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row>
    <row r="56" spans="1:251" s="1" customFormat="1" ht="71.25">
      <c r="A56" s="20">
        <v>48</v>
      </c>
      <c r="B56" s="30" t="s">
        <v>171</v>
      </c>
      <c r="C56" s="18" t="s">
        <v>166</v>
      </c>
      <c r="D56" s="18" t="s">
        <v>43</v>
      </c>
      <c r="E56" s="30" t="s">
        <v>172</v>
      </c>
      <c r="F56" s="18">
        <v>2023</v>
      </c>
      <c r="G56" s="18">
        <v>10000</v>
      </c>
      <c r="H56" s="18" t="s">
        <v>29</v>
      </c>
      <c r="I56" s="18"/>
      <c r="J56" s="30"/>
      <c r="K56" s="18">
        <v>10000</v>
      </c>
      <c r="L56" s="30" t="s">
        <v>31</v>
      </c>
      <c r="M56" s="18"/>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row>
    <row r="57" spans="1:251" s="1" customFormat="1" ht="57">
      <c r="A57" s="20">
        <v>49</v>
      </c>
      <c r="B57" s="30" t="s">
        <v>173</v>
      </c>
      <c r="C57" s="18" t="s">
        <v>166</v>
      </c>
      <c r="D57" s="18" t="s">
        <v>43</v>
      </c>
      <c r="E57" s="30" t="s">
        <v>174</v>
      </c>
      <c r="F57" s="18" t="s">
        <v>63</v>
      </c>
      <c r="G57" s="18">
        <v>12000</v>
      </c>
      <c r="H57" s="18" t="s">
        <v>29</v>
      </c>
      <c r="I57" s="18"/>
      <c r="J57" s="30"/>
      <c r="K57" s="18">
        <v>8000</v>
      </c>
      <c r="L57" s="30" t="s">
        <v>68</v>
      </c>
      <c r="M57" s="18"/>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row>
    <row r="58" spans="1:251" s="1" customFormat="1" ht="102.75" customHeight="1">
      <c r="A58" s="20">
        <v>50</v>
      </c>
      <c r="B58" s="30" t="s">
        <v>175</v>
      </c>
      <c r="C58" s="18" t="s">
        <v>166</v>
      </c>
      <c r="D58" s="18" t="s">
        <v>43</v>
      </c>
      <c r="E58" s="30" t="s">
        <v>176</v>
      </c>
      <c r="F58" s="18" t="s">
        <v>63</v>
      </c>
      <c r="G58" s="18">
        <v>13970</v>
      </c>
      <c r="H58" s="18" t="s">
        <v>29</v>
      </c>
      <c r="I58" s="18"/>
      <c r="J58" s="30"/>
      <c r="K58" s="18">
        <v>6500</v>
      </c>
      <c r="L58" s="30" t="s">
        <v>177</v>
      </c>
      <c r="M58" s="18"/>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row>
    <row r="59" spans="1:251" s="1" customFormat="1" ht="92.25" customHeight="1">
      <c r="A59" s="20">
        <v>51</v>
      </c>
      <c r="B59" s="30" t="s">
        <v>178</v>
      </c>
      <c r="C59" s="18" t="s">
        <v>166</v>
      </c>
      <c r="D59" s="18" t="s">
        <v>43</v>
      </c>
      <c r="E59" s="30" t="s">
        <v>179</v>
      </c>
      <c r="F59" s="18" t="s">
        <v>63</v>
      </c>
      <c r="G59" s="18">
        <v>23000</v>
      </c>
      <c r="H59" s="18" t="s">
        <v>29</v>
      </c>
      <c r="I59" s="18"/>
      <c r="J59" s="30"/>
      <c r="K59" s="18">
        <v>10000</v>
      </c>
      <c r="L59" s="30" t="s">
        <v>168</v>
      </c>
      <c r="M59" s="18"/>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row>
    <row r="60" spans="1:251" s="1" customFormat="1" ht="113.25" customHeight="1">
      <c r="A60" s="20">
        <v>52</v>
      </c>
      <c r="B60" s="30" t="s">
        <v>180</v>
      </c>
      <c r="C60" s="18" t="s">
        <v>181</v>
      </c>
      <c r="D60" s="18" t="s">
        <v>26</v>
      </c>
      <c r="E60" s="30" t="s">
        <v>182</v>
      </c>
      <c r="F60" s="18" t="s">
        <v>183</v>
      </c>
      <c r="G60" s="18">
        <v>155726</v>
      </c>
      <c r="H60" s="18" t="s">
        <v>29</v>
      </c>
      <c r="I60" s="18">
        <v>80000</v>
      </c>
      <c r="J60" s="30" t="s">
        <v>184</v>
      </c>
      <c r="K60" s="18">
        <v>40000</v>
      </c>
      <c r="L60" s="30" t="s">
        <v>185</v>
      </c>
      <c r="M60" s="18"/>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row>
    <row r="61" spans="1:251" s="1" customFormat="1" ht="86.25" customHeight="1">
      <c r="A61" s="20">
        <v>53</v>
      </c>
      <c r="B61" s="30" t="s">
        <v>186</v>
      </c>
      <c r="C61" s="18" t="s">
        <v>181</v>
      </c>
      <c r="D61" s="18" t="s">
        <v>43</v>
      </c>
      <c r="E61" s="30" t="s">
        <v>187</v>
      </c>
      <c r="F61" s="18" t="s">
        <v>63</v>
      </c>
      <c r="G61" s="18">
        <v>11000</v>
      </c>
      <c r="H61" s="18" t="s">
        <v>29</v>
      </c>
      <c r="I61" s="18"/>
      <c r="J61" s="30"/>
      <c r="K61" s="18">
        <v>6000</v>
      </c>
      <c r="L61" s="30" t="s">
        <v>188</v>
      </c>
      <c r="M61" s="18"/>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row>
    <row r="62" spans="1:251" s="1" customFormat="1" ht="66.75" customHeight="1">
      <c r="A62" s="20">
        <v>54</v>
      </c>
      <c r="B62" s="21" t="s">
        <v>189</v>
      </c>
      <c r="C62" s="18" t="s">
        <v>181</v>
      </c>
      <c r="D62" s="18" t="s">
        <v>43</v>
      </c>
      <c r="E62" s="21" t="s">
        <v>190</v>
      </c>
      <c r="F62" s="18" t="s">
        <v>63</v>
      </c>
      <c r="G62" s="18">
        <v>11000</v>
      </c>
      <c r="H62" s="18" t="s">
        <v>29</v>
      </c>
      <c r="I62" s="18"/>
      <c r="J62" s="30"/>
      <c r="K62" s="18">
        <v>4000</v>
      </c>
      <c r="L62" s="30" t="s">
        <v>191</v>
      </c>
      <c r="M62" s="18"/>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row>
    <row r="63" spans="1:251" s="1" customFormat="1" ht="99.75">
      <c r="A63" s="20">
        <v>55</v>
      </c>
      <c r="B63" s="21" t="s">
        <v>192</v>
      </c>
      <c r="C63" s="22" t="s">
        <v>193</v>
      </c>
      <c r="D63" s="18" t="s">
        <v>43</v>
      </c>
      <c r="E63" s="21" t="s">
        <v>194</v>
      </c>
      <c r="F63" s="22">
        <v>2023</v>
      </c>
      <c r="G63" s="22">
        <v>12000</v>
      </c>
      <c r="H63" s="22" t="s">
        <v>29</v>
      </c>
      <c r="I63" s="18"/>
      <c r="J63" s="30"/>
      <c r="K63" s="22">
        <v>12000</v>
      </c>
      <c r="L63" s="30" t="s">
        <v>31</v>
      </c>
      <c r="M63" s="18"/>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row>
    <row r="64" spans="1:251" s="1" customFormat="1" ht="71.25">
      <c r="A64" s="20">
        <v>56</v>
      </c>
      <c r="B64" s="21" t="s">
        <v>195</v>
      </c>
      <c r="C64" s="22" t="s">
        <v>193</v>
      </c>
      <c r="D64" s="18" t="s">
        <v>43</v>
      </c>
      <c r="E64" s="21" t="s">
        <v>196</v>
      </c>
      <c r="F64" s="18" t="s">
        <v>63</v>
      </c>
      <c r="G64" s="22">
        <v>15000</v>
      </c>
      <c r="H64" s="22" t="s">
        <v>29</v>
      </c>
      <c r="I64" s="18"/>
      <c r="J64" s="30"/>
      <c r="K64" s="22">
        <v>3000</v>
      </c>
      <c r="L64" s="30" t="s">
        <v>197</v>
      </c>
      <c r="M64" s="18"/>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row>
    <row r="65" spans="1:251" s="1" customFormat="1" ht="42.75">
      <c r="A65" s="20">
        <v>57</v>
      </c>
      <c r="B65" s="21" t="s">
        <v>198</v>
      </c>
      <c r="C65" s="22" t="s">
        <v>193</v>
      </c>
      <c r="D65" s="22" t="s">
        <v>43</v>
      </c>
      <c r="E65" s="21" t="s">
        <v>199</v>
      </c>
      <c r="F65" s="22" t="s">
        <v>63</v>
      </c>
      <c r="G65" s="22">
        <v>15000</v>
      </c>
      <c r="H65" s="22" t="s">
        <v>29</v>
      </c>
      <c r="I65" s="18"/>
      <c r="J65" s="30"/>
      <c r="K65" s="22">
        <v>4000</v>
      </c>
      <c r="L65" s="30" t="s">
        <v>200</v>
      </c>
      <c r="M65" s="18"/>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row>
    <row r="66" spans="1:251" s="1" customFormat="1" ht="42.75">
      <c r="A66" s="20">
        <v>58</v>
      </c>
      <c r="B66" s="21" t="s">
        <v>201</v>
      </c>
      <c r="C66" s="22" t="s">
        <v>193</v>
      </c>
      <c r="D66" s="22" t="s">
        <v>43</v>
      </c>
      <c r="E66" s="21" t="s">
        <v>199</v>
      </c>
      <c r="F66" s="22" t="s">
        <v>202</v>
      </c>
      <c r="G66" s="22">
        <v>12000</v>
      </c>
      <c r="H66" s="22" t="s">
        <v>29</v>
      </c>
      <c r="I66" s="18"/>
      <c r="J66" s="30"/>
      <c r="K66" s="22">
        <v>3000</v>
      </c>
      <c r="L66" s="30" t="s">
        <v>200</v>
      </c>
      <c r="M66" s="18"/>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row>
    <row r="67" spans="1:251" s="1" customFormat="1" ht="28.5">
      <c r="A67" s="20">
        <v>59</v>
      </c>
      <c r="B67" s="30" t="s">
        <v>203</v>
      </c>
      <c r="C67" s="18" t="s">
        <v>204</v>
      </c>
      <c r="D67" s="18" t="s">
        <v>26</v>
      </c>
      <c r="E67" s="30" t="s">
        <v>205</v>
      </c>
      <c r="F67" s="18" t="s">
        <v>206</v>
      </c>
      <c r="G67" s="18">
        <v>60500</v>
      </c>
      <c r="H67" s="18" t="s">
        <v>29</v>
      </c>
      <c r="I67" s="18">
        <v>27212</v>
      </c>
      <c r="J67" s="30" t="s">
        <v>207</v>
      </c>
      <c r="K67" s="18">
        <v>2000</v>
      </c>
      <c r="L67" s="30" t="s">
        <v>208</v>
      </c>
      <c r="M67" s="18"/>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row>
    <row r="68" spans="1:251" s="1" customFormat="1" ht="28.5">
      <c r="A68" s="20">
        <v>60</v>
      </c>
      <c r="B68" s="30" t="s">
        <v>209</v>
      </c>
      <c r="C68" s="18" t="s">
        <v>204</v>
      </c>
      <c r="D68" s="18" t="s">
        <v>26</v>
      </c>
      <c r="E68" s="30" t="s">
        <v>210</v>
      </c>
      <c r="F68" s="18" t="s">
        <v>206</v>
      </c>
      <c r="G68" s="18">
        <v>45000</v>
      </c>
      <c r="H68" s="18" t="s">
        <v>29</v>
      </c>
      <c r="I68" s="18">
        <v>12790</v>
      </c>
      <c r="J68" s="30" t="s">
        <v>211</v>
      </c>
      <c r="K68" s="18">
        <v>3000</v>
      </c>
      <c r="L68" s="30" t="s">
        <v>212</v>
      </c>
      <c r="M68" s="18"/>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row>
    <row r="69" spans="1:251" s="1" customFormat="1" ht="28.5">
      <c r="A69" s="20">
        <v>61</v>
      </c>
      <c r="B69" s="30" t="s">
        <v>213</v>
      </c>
      <c r="C69" s="18" t="s">
        <v>204</v>
      </c>
      <c r="D69" s="18" t="s">
        <v>26</v>
      </c>
      <c r="E69" s="30" t="s">
        <v>214</v>
      </c>
      <c r="F69" s="18" t="s">
        <v>215</v>
      </c>
      <c r="G69" s="18">
        <v>26000</v>
      </c>
      <c r="H69" s="18" t="s">
        <v>29</v>
      </c>
      <c r="I69" s="18">
        <v>23420</v>
      </c>
      <c r="J69" s="30" t="s">
        <v>216</v>
      </c>
      <c r="K69" s="18">
        <v>2000</v>
      </c>
      <c r="L69" s="30" t="s">
        <v>217</v>
      </c>
      <c r="M69" s="18"/>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row>
    <row r="70" spans="1:251" s="1" customFormat="1" ht="42.75">
      <c r="A70" s="20">
        <v>62</v>
      </c>
      <c r="B70" s="28" t="s">
        <v>218</v>
      </c>
      <c r="C70" s="29" t="s">
        <v>219</v>
      </c>
      <c r="D70" s="29" t="s">
        <v>26</v>
      </c>
      <c r="E70" s="28" t="s">
        <v>220</v>
      </c>
      <c r="F70" s="29" t="s">
        <v>37</v>
      </c>
      <c r="G70" s="29">
        <v>25510</v>
      </c>
      <c r="H70" s="29" t="s">
        <v>29</v>
      </c>
      <c r="I70" s="29">
        <v>15000</v>
      </c>
      <c r="J70" s="30" t="s">
        <v>221</v>
      </c>
      <c r="K70" s="35">
        <v>5000</v>
      </c>
      <c r="L70" s="30" t="s">
        <v>222</v>
      </c>
      <c r="M70" s="18"/>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row>
    <row r="71" spans="1:251" s="1" customFormat="1" ht="42.75">
      <c r="A71" s="20">
        <v>63</v>
      </c>
      <c r="B71" s="28" t="s">
        <v>223</v>
      </c>
      <c r="C71" s="29" t="s">
        <v>219</v>
      </c>
      <c r="D71" s="29" t="s">
        <v>26</v>
      </c>
      <c r="E71" s="28" t="s">
        <v>224</v>
      </c>
      <c r="F71" s="29" t="s">
        <v>28</v>
      </c>
      <c r="G71" s="29">
        <v>17000</v>
      </c>
      <c r="H71" s="29" t="s">
        <v>29</v>
      </c>
      <c r="I71" s="29">
        <v>15000</v>
      </c>
      <c r="J71" s="30" t="s">
        <v>225</v>
      </c>
      <c r="K71" s="35">
        <v>2000</v>
      </c>
      <c r="L71" s="30" t="s">
        <v>31</v>
      </c>
      <c r="M71" s="18"/>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row>
    <row r="72" spans="1:251" s="1" customFormat="1" ht="57">
      <c r="A72" s="20">
        <v>64</v>
      </c>
      <c r="B72" s="28" t="s">
        <v>226</v>
      </c>
      <c r="C72" s="29" t="s">
        <v>219</v>
      </c>
      <c r="D72" s="29" t="s">
        <v>26</v>
      </c>
      <c r="E72" s="28" t="s">
        <v>227</v>
      </c>
      <c r="F72" s="29" t="s">
        <v>28</v>
      </c>
      <c r="G72" s="29">
        <v>10042</v>
      </c>
      <c r="H72" s="29" t="s">
        <v>29</v>
      </c>
      <c r="I72" s="29">
        <v>8042</v>
      </c>
      <c r="J72" s="30" t="s">
        <v>228</v>
      </c>
      <c r="K72" s="35">
        <v>2000</v>
      </c>
      <c r="L72" s="30" t="s">
        <v>31</v>
      </c>
      <c r="M72" s="18"/>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row>
    <row r="73" spans="1:251" s="1" customFormat="1" ht="42.75">
      <c r="A73" s="20">
        <v>65</v>
      </c>
      <c r="B73" s="28" t="s">
        <v>229</v>
      </c>
      <c r="C73" s="29" t="s">
        <v>219</v>
      </c>
      <c r="D73" s="29" t="s">
        <v>26</v>
      </c>
      <c r="E73" s="28" t="s">
        <v>230</v>
      </c>
      <c r="F73" s="29" t="s">
        <v>52</v>
      </c>
      <c r="G73" s="29">
        <v>10000</v>
      </c>
      <c r="H73" s="29" t="s">
        <v>29</v>
      </c>
      <c r="I73" s="29">
        <v>7000</v>
      </c>
      <c r="J73" s="30" t="s">
        <v>221</v>
      </c>
      <c r="K73" s="35">
        <v>3000</v>
      </c>
      <c r="L73" s="30" t="s">
        <v>31</v>
      </c>
      <c r="M73" s="18"/>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row>
    <row r="74" spans="1:251" s="1" customFormat="1" ht="71.25">
      <c r="A74" s="20">
        <v>66</v>
      </c>
      <c r="B74" s="28" t="s">
        <v>231</v>
      </c>
      <c r="C74" s="29" t="s">
        <v>219</v>
      </c>
      <c r="D74" s="29" t="s">
        <v>26</v>
      </c>
      <c r="E74" s="28" t="s">
        <v>232</v>
      </c>
      <c r="F74" s="29" t="s">
        <v>95</v>
      </c>
      <c r="G74" s="29">
        <v>40000</v>
      </c>
      <c r="H74" s="29" t="s">
        <v>29</v>
      </c>
      <c r="I74" s="29">
        <v>15000</v>
      </c>
      <c r="J74" s="30" t="s">
        <v>233</v>
      </c>
      <c r="K74" s="29">
        <v>10000</v>
      </c>
      <c r="L74" s="30" t="s">
        <v>234</v>
      </c>
      <c r="M74" s="18"/>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row>
    <row r="75" spans="1:13" s="2" customFormat="1" ht="42.75">
      <c r="A75" s="20">
        <v>67</v>
      </c>
      <c r="B75" s="28" t="s">
        <v>235</v>
      </c>
      <c r="C75" s="29" t="s">
        <v>219</v>
      </c>
      <c r="D75" s="29" t="s">
        <v>26</v>
      </c>
      <c r="E75" s="28" t="s">
        <v>236</v>
      </c>
      <c r="F75" s="29" t="s">
        <v>95</v>
      </c>
      <c r="G75" s="29">
        <v>85000</v>
      </c>
      <c r="H75" s="29" t="s">
        <v>29</v>
      </c>
      <c r="I75" s="29">
        <v>8000</v>
      </c>
      <c r="J75" s="28" t="s">
        <v>237</v>
      </c>
      <c r="K75" s="29">
        <v>30000</v>
      </c>
      <c r="L75" s="28" t="s">
        <v>96</v>
      </c>
      <c r="M75" s="45"/>
    </row>
    <row r="76" spans="1:251" s="1" customFormat="1" ht="71.25">
      <c r="A76" s="20">
        <v>68</v>
      </c>
      <c r="B76" s="28" t="s">
        <v>238</v>
      </c>
      <c r="C76" s="29" t="s">
        <v>219</v>
      </c>
      <c r="D76" s="22" t="s">
        <v>43</v>
      </c>
      <c r="E76" s="28" t="s">
        <v>239</v>
      </c>
      <c r="F76" s="22" t="s">
        <v>63</v>
      </c>
      <c r="G76" s="29">
        <v>80000</v>
      </c>
      <c r="H76" s="29" t="s">
        <v>29</v>
      </c>
      <c r="I76" s="29"/>
      <c r="J76" s="30"/>
      <c r="K76" s="29">
        <v>15000</v>
      </c>
      <c r="L76" s="30" t="s">
        <v>240</v>
      </c>
      <c r="M76" s="18"/>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row>
    <row r="77" spans="1:251" s="1" customFormat="1" ht="42.75">
      <c r="A77" s="20">
        <v>69</v>
      </c>
      <c r="B77" s="28" t="s">
        <v>241</v>
      </c>
      <c r="C77" s="29" t="s">
        <v>219</v>
      </c>
      <c r="D77" s="29" t="s">
        <v>43</v>
      </c>
      <c r="E77" s="28" t="s">
        <v>242</v>
      </c>
      <c r="F77" s="29" t="s">
        <v>63</v>
      </c>
      <c r="G77" s="29">
        <v>20000</v>
      </c>
      <c r="H77" s="29" t="s">
        <v>29</v>
      </c>
      <c r="I77" s="29"/>
      <c r="J77" s="30"/>
      <c r="K77" s="35">
        <v>6000</v>
      </c>
      <c r="L77" s="30" t="s">
        <v>243</v>
      </c>
      <c r="M77" s="18"/>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row>
    <row r="78" spans="1:13" s="3" customFormat="1" ht="57">
      <c r="A78" s="20">
        <v>70</v>
      </c>
      <c r="B78" s="34" t="s">
        <v>244</v>
      </c>
      <c r="C78" s="29" t="s">
        <v>219</v>
      </c>
      <c r="D78" s="35" t="s">
        <v>43</v>
      </c>
      <c r="E78" s="34" t="s">
        <v>245</v>
      </c>
      <c r="F78" s="35" t="s">
        <v>202</v>
      </c>
      <c r="G78" s="35">
        <v>38000</v>
      </c>
      <c r="H78" s="35" t="s">
        <v>29</v>
      </c>
      <c r="I78" s="35"/>
      <c r="J78" s="34"/>
      <c r="K78" s="35">
        <v>3000</v>
      </c>
      <c r="L78" s="34" t="s">
        <v>237</v>
      </c>
      <c r="M78" s="35"/>
    </row>
    <row r="79" spans="1:251" s="1" customFormat="1" ht="57">
      <c r="A79" s="20">
        <v>71</v>
      </c>
      <c r="B79" s="30" t="s">
        <v>246</v>
      </c>
      <c r="C79" s="18" t="s">
        <v>247</v>
      </c>
      <c r="D79" s="18" t="s">
        <v>26</v>
      </c>
      <c r="E79" s="30" t="s">
        <v>248</v>
      </c>
      <c r="F79" s="18" t="s">
        <v>249</v>
      </c>
      <c r="G79" s="36">
        <v>1000000</v>
      </c>
      <c r="H79" s="18" t="s">
        <v>29</v>
      </c>
      <c r="I79" s="36">
        <v>120000</v>
      </c>
      <c r="J79" s="30" t="s">
        <v>237</v>
      </c>
      <c r="K79" s="36">
        <v>100000</v>
      </c>
      <c r="L79" s="30" t="s">
        <v>250</v>
      </c>
      <c r="M79" s="18"/>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row>
    <row r="80" spans="1:251" s="1" customFormat="1" ht="57">
      <c r="A80" s="20">
        <v>72</v>
      </c>
      <c r="B80" s="30" t="s">
        <v>251</v>
      </c>
      <c r="C80" s="18" t="s">
        <v>247</v>
      </c>
      <c r="D80" s="18" t="s">
        <v>26</v>
      </c>
      <c r="E80" s="30" t="s">
        <v>252</v>
      </c>
      <c r="F80" s="18" t="s">
        <v>28</v>
      </c>
      <c r="G80" s="18">
        <v>26500</v>
      </c>
      <c r="H80" s="18" t="s">
        <v>29</v>
      </c>
      <c r="I80" s="18">
        <v>16000</v>
      </c>
      <c r="J80" s="30" t="s">
        <v>253</v>
      </c>
      <c r="K80" s="18">
        <v>10000</v>
      </c>
      <c r="L80" s="30" t="s">
        <v>31</v>
      </c>
      <c r="M80" s="18"/>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row>
    <row r="81" spans="1:251" s="1" customFormat="1" ht="71.25">
      <c r="A81" s="20">
        <v>73</v>
      </c>
      <c r="B81" s="30" t="s">
        <v>254</v>
      </c>
      <c r="C81" s="18" t="s">
        <v>247</v>
      </c>
      <c r="D81" s="18" t="s">
        <v>26</v>
      </c>
      <c r="E81" s="30" t="s">
        <v>255</v>
      </c>
      <c r="F81" s="18" t="s">
        <v>28</v>
      </c>
      <c r="G81" s="18">
        <v>47800</v>
      </c>
      <c r="H81" s="18" t="s">
        <v>29</v>
      </c>
      <c r="I81" s="18">
        <v>12800</v>
      </c>
      <c r="J81" s="30" t="s">
        <v>253</v>
      </c>
      <c r="K81" s="18">
        <v>35000</v>
      </c>
      <c r="L81" s="30" t="s">
        <v>31</v>
      </c>
      <c r="M81" s="18"/>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c r="IP81" s="7"/>
      <c r="IQ81" s="7"/>
    </row>
    <row r="82" spans="1:251" s="1" customFormat="1" ht="63" customHeight="1">
      <c r="A82" s="20">
        <v>74</v>
      </c>
      <c r="B82" s="30" t="s">
        <v>256</v>
      </c>
      <c r="C82" s="18" t="s">
        <v>247</v>
      </c>
      <c r="D82" s="18" t="s">
        <v>26</v>
      </c>
      <c r="E82" s="30" t="s">
        <v>257</v>
      </c>
      <c r="F82" s="18" t="s">
        <v>28</v>
      </c>
      <c r="G82" s="18">
        <v>18000</v>
      </c>
      <c r="H82" s="18" t="s">
        <v>29</v>
      </c>
      <c r="I82" s="18">
        <v>8000</v>
      </c>
      <c r="J82" s="30" t="s">
        <v>253</v>
      </c>
      <c r="K82" s="18">
        <v>10000</v>
      </c>
      <c r="L82" s="30" t="s">
        <v>31</v>
      </c>
      <c r="M82" s="18"/>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c r="IQ82" s="7"/>
    </row>
    <row r="83" spans="1:251" s="1" customFormat="1" ht="61.5" customHeight="1">
      <c r="A83" s="20">
        <v>75</v>
      </c>
      <c r="B83" s="30" t="s">
        <v>258</v>
      </c>
      <c r="C83" s="18" t="s">
        <v>247</v>
      </c>
      <c r="D83" s="18" t="s">
        <v>26</v>
      </c>
      <c r="E83" s="30" t="s">
        <v>259</v>
      </c>
      <c r="F83" s="18" t="s">
        <v>28</v>
      </c>
      <c r="G83" s="18">
        <v>14100</v>
      </c>
      <c r="H83" s="18" t="s">
        <v>29</v>
      </c>
      <c r="I83" s="18">
        <v>4100</v>
      </c>
      <c r="J83" s="30" t="s">
        <v>253</v>
      </c>
      <c r="K83" s="18">
        <v>10000</v>
      </c>
      <c r="L83" s="30" t="s">
        <v>31</v>
      </c>
      <c r="M83" s="18"/>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row>
    <row r="84" spans="1:251" s="1" customFormat="1" ht="42.75">
      <c r="A84" s="20">
        <v>76</v>
      </c>
      <c r="B84" s="30" t="s">
        <v>260</v>
      </c>
      <c r="C84" s="18" t="s">
        <v>247</v>
      </c>
      <c r="D84" s="18" t="s">
        <v>26</v>
      </c>
      <c r="E84" s="30" t="s">
        <v>261</v>
      </c>
      <c r="F84" s="18" t="s">
        <v>52</v>
      </c>
      <c r="G84" s="18">
        <v>25188</v>
      </c>
      <c r="H84" s="18" t="s">
        <v>29</v>
      </c>
      <c r="I84" s="18">
        <v>8188</v>
      </c>
      <c r="J84" s="30" t="s">
        <v>262</v>
      </c>
      <c r="K84" s="18">
        <v>17000</v>
      </c>
      <c r="L84" s="30" t="s">
        <v>31</v>
      </c>
      <c r="M84" s="18"/>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c r="IQ84" s="7"/>
    </row>
    <row r="85" spans="1:251" s="1" customFormat="1" ht="81" customHeight="1">
      <c r="A85" s="20">
        <v>77</v>
      </c>
      <c r="B85" s="30" t="s">
        <v>263</v>
      </c>
      <c r="C85" s="18" t="s">
        <v>247</v>
      </c>
      <c r="D85" s="18" t="s">
        <v>26</v>
      </c>
      <c r="E85" s="30" t="s">
        <v>264</v>
      </c>
      <c r="F85" s="18" t="s">
        <v>52</v>
      </c>
      <c r="G85" s="18">
        <v>12600</v>
      </c>
      <c r="H85" s="18" t="s">
        <v>29</v>
      </c>
      <c r="I85" s="18">
        <v>6600</v>
      </c>
      <c r="J85" s="30" t="s">
        <v>265</v>
      </c>
      <c r="K85" s="18">
        <v>6000</v>
      </c>
      <c r="L85" s="30" t="s">
        <v>31</v>
      </c>
      <c r="M85" s="18"/>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c r="IQ85" s="7"/>
    </row>
    <row r="86" spans="1:251" s="1" customFormat="1" ht="171">
      <c r="A86" s="20">
        <v>78</v>
      </c>
      <c r="B86" s="30" t="s">
        <v>266</v>
      </c>
      <c r="C86" s="18" t="s">
        <v>247</v>
      </c>
      <c r="D86" s="18" t="s">
        <v>26</v>
      </c>
      <c r="E86" s="30" t="s">
        <v>267</v>
      </c>
      <c r="F86" s="18" t="s">
        <v>52</v>
      </c>
      <c r="G86" s="18">
        <v>16000</v>
      </c>
      <c r="H86" s="18" t="s">
        <v>29</v>
      </c>
      <c r="I86" s="18">
        <v>8000</v>
      </c>
      <c r="J86" s="30" t="s">
        <v>262</v>
      </c>
      <c r="K86" s="18">
        <v>8000</v>
      </c>
      <c r="L86" s="30" t="s">
        <v>31</v>
      </c>
      <c r="M86" s="18"/>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c r="IP86" s="7"/>
      <c r="IQ86" s="7"/>
    </row>
    <row r="87" spans="1:251" s="1" customFormat="1" ht="42.75">
      <c r="A87" s="20">
        <v>79</v>
      </c>
      <c r="B87" s="30" t="s">
        <v>268</v>
      </c>
      <c r="C87" s="18" t="s">
        <v>247</v>
      </c>
      <c r="D87" s="18" t="s">
        <v>26</v>
      </c>
      <c r="E87" s="30" t="s">
        <v>269</v>
      </c>
      <c r="F87" s="18" t="s">
        <v>52</v>
      </c>
      <c r="G87" s="18">
        <v>16000</v>
      </c>
      <c r="H87" s="18" t="s">
        <v>29</v>
      </c>
      <c r="I87" s="18">
        <v>10000</v>
      </c>
      <c r="J87" s="30" t="s">
        <v>265</v>
      </c>
      <c r="K87" s="18">
        <v>6000</v>
      </c>
      <c r="L87" s="30" t="s">
        <v>31</v>
      </c>
      <c r="M87" s="18"/>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c r="IM87" s="7"/>
      <c r="IN87" s="7"/>
      <c r="IO87" s="7"/>
      <c r="IP87" s="7"/>
      <c r="IQ87" s="7"/>
    </row>
    <row r="88" spans="1:251" s="1" customFormat="1" ht="72" customHeight="1">
      <c r="A88" s="20">
        <v>80</v>
      </c>
      <c r="B88" s="30" t="s">
        <v>270</v>
      </c>
      <c r="C88" s="18" t="s">
        <v>247</v>
      </c>
      <c r="D88" s="18" t="s">
        <v>26</v>
      </c>
      <c r="E88" s="30" t="s">
        <v>271</v>
      </c>
      <c r="F88" s="18" t="s">
        <v>52</v>
      </c>
      <c r="G88" s="18">
        <v>25000</v>
      </c>
      <c r="H88" s="18" t="s">
        <v>29</v>
      </c>
      <c r="I88" s="18">
        <v>11000</v>
      </c>
      <c r="J88" s="30" t="s">
        <v>272</v>
      </c>
      <c r="K88" s="18">
        <v>14000</v>
      </c>
      <c r="L88" s="30" t="s">
        <v>31</v>
      </c>
      <c r="M88" s="18"/>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c r="IM88" s="7"/>
      <c r="IN88" s="7"/>
      <c r="IO88" s="7"/>
      <c r="IP88" s="7"/>
      <c r="IQ88" s="7"/>
    </row>
    <row r="89" spans="1:251" s="1" customFormat="1" ht="73.5" customHeight="1">
      <c r="A89" s="20">
        <v>81</v>
      </c>
      <c r="B89" s="30" t="s">
        <v>273</v>
      </c>
      <c r="C89" s="18" t="s">
        <v>247</v>
      </c>
      <c r="D89" s="18" t="s">
        <v>26</v>
      </c>
      <c r="E89" s="30" t="s">
        <v>274</v>
      </c>
      <c r="F89" s="18" t="s">
        <v>52</v>
      </c>
      <c r="G89" s="18">
        <v>25000</v>
      </c>
      <c r="H89" s="18" t="s">
        <v>29</v>
      </c>
      <c r="I89" s="18">
        <v>13000</v>
      </c>
      <c r="J89" s="30" t="s">
        <v>275</v>
      </c>
      <c r="K89" s="18">
        <v>12000</v>
      </c>
      <c r="L89" s="30" t="s">
        <v>31</v>
      </c>
      <c r="M89" s="18"/>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c r="IP89" s="7"/>
      <c r="IQ89" s="7"/>
    </row>
    <row r="90" spans="1:251" s="1" customFormat="1" ht="57">
      <c r="A90" s="20">
        <v>82</v>
      </c>
      <c r="B90" s="30" t="s">
        <v>276</v>
      </c>
      <c r="C90" s="18" t="s">
        <v>247</v>
      </c>
      <c r="D90" s="18" t="s">
        <v>26</v>
      </c>
      <c r="E90" s="30" t="s">
        <v>277</v>
      </c>
      <c r="F90" s="18" t="s">
        <v>52</v>
      </c>
      <c r="G90" s="18">
        <v>12500</v>
      </c>
      <c r="H90" s="18" t="s">
        <v>29</v>
      </c>
      <c r="I90" s="18">
        <v>1500</v>
      </c>
      <c r="J90" s="30" t="s">
        <v>278</v>
      </c>
      <c r="K90" s="18">
        <v>11000</v>
      </c>
      <c r="L90" s="30" t="s">
        <v>31</v>
      </c>
      <c r="M90" s="18"/>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c r="IP90" s="7"/>
      <c r="IQ90" s="7"/>
    </row>
    <row r="91" spans="1:251" s="1" customFormat="1" ht="71.25">
      <c r="A91" s="20">
        <v>83</v>
      </c>
      <c r="B91" s="30" t="s">
        <v>279</v>
      </c>
      <c r="C91" s="18" t="s">
        <v>247</v>
      </c>
      <c r="D91" s="18" t="s">
        <v>26</v>
      </c>
      <c r="E91" s="30" t="s">
        <v>280</v>
      </c>
      <c r="F91" s="18" t="s">
        <v>52</v>
      </c>
      <c r="G91" s="18">
        <v>25000</v>
      </c>
      <c r="H91" s="18" t="s">
        <v>29</v>
      </c>
      <c r="I91" s="18">
        <v>10000</v>
      </c>
      <c r="J91" s="30" t="s">
        <v>272</v>
      </c>
      <c r="K91" s="18">
        <v>15000</v>
      </c>
      <c r="L91" s="30" t="s">
        <v>31</v>
      </c>
      <c r="M91" s="18"/>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row>
    <row r="92" spans="1:251" s="1" customFormat="1" ht="42.75">
      <c r="A92" s="20">
        <v>84</v>
      </c>
      <c r="B92" s="30" t="s">
        <v>281</v>
      </c>
      <c r="C92" s="18" t="s">
        <v>247</v>
      </c>
      <c r="D92" s="18" t="s">
        <v>26</v>
      </c>
      <c r="E92" s="30" t="s">
        <v>282</v>
      </c>
      <c r="F92" s="18" t="s">
        <v>95</v>
      </c>
      <c r="G92" s="18">
        <v>41000</v>
      </c>
      <c r="H92" s="18" t="s">
        <v>29</v>
      </c>
      <c r="I92" s="18">
        <v>18000</v>
      </c>
      <c r="J92" s="30" t="s">
        <v>272</v>
      </c>
      <c r="K92" s="18">
        <v>12000</v>
      </c>
      <c r="L92" s="30" t="s">
        <v>283</v>
      </c>
      <c r="M92" s="18"/>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c r="IM92" s="7"/>
      <c r="IN92" s="7"/>
      <c r="IO92" s="7"/>
      <c r="IP92" s="7"/>
      <c r="IQ92" s="7"/>
    </row>
    <row r="93" spans="1:251" s="1" customFormat="1" ht="57">
      <c r="A93" s="20">
        <v>85</v>
      </c>
      <c r="B93" s="30" t="s">
        <v>284</v>
      </c>
      <c r="C93" s="18" t="s">
        <v>247</v>
      </c>
      <c r="D93" s="18" t="s">
        <v>43</v>
      </c>
      <c r="E93" s="30" t="s">
        <v>285</v>
      </c>
      <c r="F93" s="18">
        <v>2023</v>
      </c>
      <c r="G93" s="18">
        <v>25000</v>
      </c>
      <c r="H93" s="18" t="s">
        <v>29</v>
      </c>
      <c r="I93" s="18"/>
      <c r="J93" s="30"/>
      <c r="K93" s="18">
        <v>25000</v>
      </c>
      <c r="L93" s="30" t="s">
        <v>31</v>
      </c>
      <c r="M93" s="18"/>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row>
    <row r="94" spans="1:251" s="1" customFormat="1" ht="42.75">
      <c r="A94" s="20">
        <v>86</v>
      </c>
      <c r="B94" s="30" t="s">
        <v>286</v>
      </c>
      <c r="C94" s="18" t="s">
        <v>247</v>
      </c>
      <c r="D94" s="18" t="s">
        <v>43</v>
      </c>
      <c r="E94" s="30" t="s">
        <v>287</v>
      </c>
      <c r="F94" s="18">
        <v>2023</v>
      </c>
      <c r="G94" s="18">
        <v>50000</v>
      </c>
      <c r="H94" s="18" t="s">
        <v>29</v>
      </c>
      <c r="I94" s="18"/>
      <c r="J94" s="30"/>
      <c r="K94" s="18">
        <v>50000</v>
      </c>
      <c r="L94" s="30" t="s">
        <v>31</v>
      </c>
      <c r="M94" s="18"/>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c r="IP94" s="7"/>
      <c r="IQ94" s="7"/>
    </row>
    <row r="95" spans="1:251" s="1" customFormat="1" ht="141" customHeight="1">
      <c r="A95" s="20">
        <v>87</v>
      </c>
      <c r="B95" s="30" t="s">
        <v>288</v>
      </c>
      <c r="C95" s="18" t="s">
        <v>247</v>
      </c>
      <c r="D95" s="18" t="s">
        <v>43</v>
      </c>
      <c r="E95" s="30" t="s">
        <v>289</v>
      </c>
      <c r="F95" s="18">
        <v>2023</v>
      </c>
      <c r="G95" s="18">
        <v>14000</v>
      </c>
      <c r="H95" s="18" t="s">
        <v>29</v>
      </c>
      <c r="I95" s="18"/>
      <c r="J95" s="30"/>
      <c r="K95" s="18">
        <v>14000</v>
      </c>
      <c r="L95" s="30" t="s">
        <v>31</v>
      </c>
      <c r="M95" s="18"/>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c r="IM95" s="7"/>
      <c r="IN95" s="7"/>
      <c r="IO95" s="7"/>
      <c r="IP95" s="7"/>
      <c r="IQ95" s="7"/>
    </row>
    <row r="96" spans="1:251" s="1" customFormat="1" ht="54" customHeight="1">
      <c r="A96" s="20">
        <v>88</v>
      </c>
      <c r="B96" s="30" t="s">
        <v>290</v>
      </c>
      <c r="C96" s="18" t="s">
        <v>247</v>
      </c>
      <c r="D96" s="18" t="s">
        <v>43</v>
      </c>
      <c r="E96" s="30" t="s">
        <v>291</v>
      </c>
      <c r="F96" s="18" t="s">
        <v>63</v>
      </c>
      <c r="G96" s="18">
        <v>45000</v>
      </c>
      <c r="H96" s="18" t="s">
        <v>29</v>
      </c>
      <c r="I96" s="18"/>
      <c r="J96" s="30"/>
      <c r="K96" s="18">
        <v>20000</v>
      </c>
      <c r="L96" s="30" t="s">
        <v>262</v>
      </c>
      <c r="M96" s="18"/>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c r="IM96" s="7"/>
      <c r="IN96" s="7"/>
      <c r="IO96" s="7"/>
      <c r="IP96" s="7"/>
      <c r="IQ96" s="7"/>
    </row>
    <row r="97" spans="1:251" s="1" customFormat="1" ht="51.75" customHeight="1">
      <c r="A97" s="20">
        <v>89</v>
      </c>
      <c r="B97" s="30" t="s">
        <v>292</v>
      </c>
      <c r="C97" s="18" t="s">
        <v>247</v>
      </c>
      <c r="D97" s="18" t="s">
        <v>43</v>
      </c>
      <c r="E97" s="30" t="s">
        <v>293</v>
      </c>
      <c r="F97" s="18" t="s">
        <v>63</v>
      </c>
      <c r="G97" s="18">
        <v>26000</v>
      </c>
      <c r="H97" s="18" t="s">
        <v>29</v>
      </c>
      <c r="I97" s="18"/>
      <c r="J97" s="30"/>
      <c r="K97" s="18">
        <v>10500</v>
      </c>
      <c r="L97" s="30" t="s">
        <v>272</v>
      </c>
      <c r="M97" s="18"/>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c r="IP97" s="7"/>
      <c r="IQ97" s="7"/>
    </row>
    <row r="98" spans="1:251" s="1" customFormat="1" ht="59.25" customHeight="1">
      <c r="A98" s="20">
        <v>90</v>
      </c>
      <c r="B98" s="30" t="s">
        <v>294</v>
      </c>
      <c r="C98" s="18" t="s">
        <v>247</v>
      </c>
      <c r="D98" s="18" t="s">
        <v>43</v>
      </c>
      <c r="E98" s="30" t="s">
        <v>295</v>
      </c>
      <c r="F98" s="18" t="s">
        <v>63</v>
      </c>
      <c r="G98" s="18">
        <v>42000</v>
      </c>
      <c r="H98" s="18" t="s">
        <v>29</v>
      </c>
      <c r="I98" s="18"/>
      <c r="J98" s="30"/>
      <c r="K98" s="18">
        <v>21000</v>
      </c>
      <c r="L98" s="30" t="s">
        <v>262</v>
      </c>
      <c r="M98" s="18"/>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c r="IM98" s="7"/>
      <c r="IN98" s="7"/>
      <c r="IO98" s="7"/>
      <c r="IP98" s="7"/>
      <c r="IQ98" s="7"/>
    </row>
    <row r="99" spans="1:251" s="1" customFormat="1" ht="42.75">
      <c r="A99" s="20">
        <v>91</v>
      </c>
      <c r="B99" s="30" t="s">
        <v>296</v>
      </c>
      <c r="C99" s="18" t="s">
        <v>247</v>
      </c>
      <c r="D99" s="18" t="s">
        <v>43</v>
      </c>
      <c r="E99" s="30" t="s">
        <v>297</v>
      </c>
      <c r="F99" s="18" t="s">
        <v>63</v>
      </c>
      <c r="G99" s="18">
        <v>45000</v>
      </c>
      <c r="H99" s="18" t="s">
        <v>29</v>
      </c>
      <c r="I99" s="18"/>
      <c r="J99" s="30"/>
      <c r="K99" s="18">
        <v>12000</v>
      </c>
      <c r="L99" s="30" t="s">
        <v>237</v>
      </c>
      <c r="M99" s="18"/>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row>
    <row r="100" spans="1:251" s="1" customFormat="1" ht="59.25" customHeight="1">
      <c r="A100" s="20">
        <v>92</v>
      </c>
      <c r="B100" s="30" t="s">
        <v>298</v>
      </c>
      <c r="C100" s="18" t="s">
        <v>247</v>
      </c>
      <c r="D100" s="18" t="s">
        <v>43</v>
      </c>
      <c r="E100" s="30" t="s">
        <v>299</v>
      </c>
      <c r="F100" s="18" t="s">
        <v>202</v>
      </c>
      <c r="G100" s="18">
        <v>25000</v>
      </c>
      <c r="H100" s="18" t="s">
        <v>29</v>
      </c>
      <c r="I100" s="18"/>
      <c r="J100" s="30"/>
      <c r="K100" s="18">
        <v>17000</v>
      </c>
      <c r="L100" s="30" t="s">
        <v>300</v>
      </c>
      <c r="M100" s="18"/>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c r="IP100" s="7"/>
      <c r="IQ100" s="7"/>
    </row>
    <row r="101" spans="1:251" s="1" customFormat="1" ht="42.75">
      <c r="A101" s="20">
        <v>93</v>
      </c>
      <c r="B101" s="30" t="s">
        <v>301</v>
      </c>
      <c r="C101" s="18" t="s">
        <v>247</v>
      </c>
      <c r="D101" s="18" t="s">
        <v>43</v>
      </c>
      <c r="E101" s="30" t="s">
        <v>302</v>
      </c>
      <c r="F101" s="18" t="s">
        <v>202</v>
      </c>
      <c r="G101" s="36">
        <v>75776.41</v>
      </c>
      <c r="H101" s="18" t="s">
        <v>29</v>
      </c>
      <c r="I101" s="18"/>
      <c r="J101" s="30"/>
      <c r="K101" s="18">
        <v>15000</v>
      </c>
      <c r="L101" s="30" t="s">
        <v>74</v>
      </c>
      <c r="M101" s="18"/>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c r="IM101" s="7"/>
      <c r="IN101" s="7"/>
      <c r="IO101" s="7"/>
      <c r="IP101" s="7"/>
      <c r="IQ101" s="7"/>
    </row>
    <row r="102" spans="1:251" s="1" customFormat="1" ht="42.75">
      <c r="A102" s="20">
        <v>94</v>
      </c>
      <c r="B102" s="30" t="s">
        <v>303</v>
      </c>
      <c r="C102" s="18" t="s">
        <v>247</v>
      </c>
      <c r="D102" s="18" t="s">
        <v>43</v>
      </c>
      <c r="E102" s="30" t="s">
        <v>304</v>
      </c>
      <c r="F102" s="18" t="s">
        <v>202</v>
      </c>
      <c r="G102" s="18">
        <v>56000</v>
      </c>
      <c r="H102" s="18" t="s">
        <v>29</v>
      </c>
      <c r="I102" s="18"/>
      <c r="J102" s="30"/>
      <c r="K102" s="18">
        <v>20000</v>
      </c>
      <c r="L102" s="30" t="s">
        <v>237</v>
      </c>
      <c r="M102" s="18"/>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c r="IO102" s="7"/>
      <c r="IP102" s="7"/>
      <c r="IQ102" s="7"/>
    </row>
    <row r="103" spans="1:251" s="1" customFormat="1" ht="38.25" customHeight="1">
      <c r="A103" s="20">
        <v>95</v>
      </c>
      <c r="B103" s="30" t="s">
        <v>305</v>
      </c>
      <c r="C103" s="18" t="s">
        <v>247</v>
      </c>
      <c r="D103" s="18" t="s">
        <v>43</v>
      </c>
      <c r="E103" s="30" t="s">
        <v>306</v>
      </c>
      <c r="F103" s="18" t="s">
        <v>307</v>
      </c>
      <c r="G103" s="18">
        <v>250000</v>
      </c>
      <c r="H103" s="18" t="s">
        <v>29</v>
      </c>
      <c r="I103" s="18"/>
      <c r="J103" s="30"/>
      <c r="K103" s="18">
        <v>10000</v>
      </c>
      <c r="L103" s="30" t="s">
        <v>237</v>
      </c>
      <c r="M103" s="18"/>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c r="IO103" s="7"/>
      <c r="IP103" s="7"/>
      <c r="IQ103" s="7"/>
    </row>
    <row r="104" spans="1:13" s="4" customFormat="1" ht="28.5">
      <c r="A104" s="20">
        <v>96</v>
      </c>
      <c r="B104" s="30" t="s">
        <v>308</v>
      </c>
      <c r="C104" s="18" t="s">
        <v>309</v>
      </c>
      <c r="D104" s="18" t="s">
        <v>43</v>
      </c>
      <c r="E104" s="30" t="s">
        <v>132</v>
      </c>
      <c r="F104" s="18" t="s">
        <v>63</v>
      </c>
      <c r="G104" s="18">
        <v>20700</v>
      </c>
      <c r="H104" s="18" t="s">
        <v>29</v>
      </c>
      <c r="I104" s="18"/>
      <c r="J104" s="30"/>
      <c r="K104" s="18">
        <v>13700</v>
      </c>
      <c r="L104" s="30" t="s">
        <v>310</v>
      </c>
      <c r="M104" s="30"/>
    </row>
    <row r="105" spans="1:13" s="4" customFormat="1" ht="28.5">
      <c r="A105" s="20">
        <v>97</v>
      </c>
      <c r="B105" s="30" t="s">
        <v>311</v>
      </c>
      <c r="C105" s="18" t="s">
        <v>309</v>
      </c>
      <c r="D105" s="18" t="s">
        <v>43</v>
      </c>
      <c r="E105" s="30" t="s">
        <v>312</v>
      </c>
      <c r="F105" s="18" t="s">
        <v>63</v>
      </c>
      <c r="G105" s="18">
        <v>11800</v>
      </c>
      <c r="H105" s="18" t="s">
        <v>29</v>
      </c>
      <c r="I105" s="18"/>
      <c r="J105" s="30"/>
      <c r="K105" s="18">
        <v>6550</v>
      </c>
      <c r="L105" s="30" t="s">
        <v>310</v>
      </c>
      <c r="M105" s="30"/>
    </row>
    <row r="106" spans="1:13" s="1" customFormat="1" ht="14.25">
      <c r="A106" s="18"/>
      <c r="B106" s="19" t="s">
        <v>313</v>
      </c>
      <c r="C106" s="18"/>
      <c r="D106" s="18"/>
      <c r="E106" s="16" t="s">
        <v>314</v>
      </c>
      <c r="F106" s="18"/>
      <c r="G106" s="17">
        <f aca="true" t="shared" si="3" ref="G106:K106">SUM(G107:G115)</f>
        <v>747520</v>
      </c>
      <c r="H106" s="17"/>
      <c r="I106" s="17">
        <f t="shared" si="3"/>
        <v>401800</v>
      </c>
      <c r="J106" s="17"/>
      <c r="K106" s="17">
        <f t="shared" si="3"/>
        <v>153800</v>
      </c>
      <c r="L106" s="18"/>
      <c r="M106" s="46"/>
    </row>
    <row r="107" spans="1:251" s="1" customFormat="1" ht="57">
      <c r="A107" s="20">
        <v>98</v>
      </c>
      <c r="B107" s="30" t="s">
        <v>315</v>
      </c>
      <c r="C107" s="18" t="s">
        <v>46</v>
      </c>
      <c r="D107" s="18" t="s">
        <v>43</v>
      </c>
      <c r="E107" s="30" t="s">
        <v>316</v>
      </c>
      <c r="F107" s="18" t="s">
        <v>63</v>
      </c>
      <c r="G107" s="18">
        <v>42000</v>
      </c>
      <c r="H107" s="18" t="s">
        <v>29</v>
      </c>
      <c r="I107" s="18"/>
      <c r="J107" s="30"/>
      <c r="K107" s="18">
        <v>42000</v>
      </c>
      <c r="L107" s="47" t="s">
        <v>317</v>
      </c>
      <c r="M107" s="18"/>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row>
    <row r="108" spans="1:251" s="1" customFormat="1" ht="63.75" customHeight="1">
      <c r="A108" s="20">
        <v>99</v>
      </c>
      <c r="B108" s="34" t="s">
        <v>318</v>
      </c>
      <c r="C108" s="18" t="s">
        <v>66</v>
      </c>
      <c r="D108" s="35" t="s">
        <v>26</v>
      </c>
      <c r="E108" s="30" t="s">
        <v>319</v>
      </c>
      <c r="F108" s="35" t="s">
        <v>52</v>
      </c>
      <c r="G108" s="35">
        <v>35000</v>
      </c>
      <c r="H108" s="35" t="s">
        <v>29</v>
      </c>
      <c r="I108" s="35">
        <v>10000</v>
      </c>
      <c r="J108" s="34" t="s">
        <v>53</v>
      </c>
      <c r="K108" s="35">
        <v>25000</v>
      </c>
      <c r="L108" s="30" t="s">
        <v>31</v>
      </c>
      <c r="M108" s="18"/>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c r="IP108" s="7"/>
      <c r="IQ108" s="7"/>
    </row>
    <row r="109" spans="1:251" s="1" customFormat="1" ht="42.75">
      <c r="A109" s="20">
        <v>100</v>
      </c>
      <c r="B109" s="30" t="s">
        <v>320</v>
      </c>
      <c r="C109" s="18" t="s">
        <v>152</v>
      </c>
      <c r="D109" s="18" t="s">
        <v>26</v>
      </c>
      <c r="E109" s="30" t="s">
        <v>321</v>
      </c>
      <c r="F109" s="18" t="s">
        <v>95</v>
      </c>
      <c r="G109" s="18">
        <v>10000</v>
      </c>
      <c r="H109" s="18" t="s">
        <v>29</v>
      </c>
      <c r="I109" s="18">
        <v>2000</v>
      </c>
      <c r="J109" s="30" t="s">
        <v>322</v>
      </c>
      <c r="K109" s="18">
        <v>5000</v>
      </c>
      <c r="L109" s="30" t="s">
        <v>323</v>
      </c>
      <c r="M109" s="18"/>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c r="IO109" s="7"/>
      <c r="IP109" s="7"/>
      <c r="IQ109" s="7"/>
    </row>
    <row r="110" spans="1:251" s="1" customFormat="1" ht="81" customHeight="1">
      <c r="A110" s="20">
        <v>101</v>
      </c>
      <c r="B110" s="30" t="s">
        <v>324</v>
      </c>
      <c r="C110" s="29" t="s">
        <v>219</v>
      </c>
      <c r="D110" s="18" t="s">
        <v>26</v>
      </c>
      <c r="E110" s="30" t="s">
        <v>325</v>
      </c>
      <c r="F110" s="18" t="s">
        <v>326</v>
      </c>
      <c r="G110" s="36">
        <v>372000</v>
      </c>
      <c r="H110" s="18" t="s">
        <v>29</v>
      </c>
      <c r="I110" s="36">
        <v>350000</v>
      </c>
      <c r="J110" s="30" t="s">
        <v>68</v>
      </c>
      <c r="K110" s="36">
        <v>20000</v>
      </c>
      <c r="L110" s="30" t="s">
        <v>327</v>
      </c>
      <c r="M110" s="18"/>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c r="IP110" s="7"/>
      <c r="IQ110" s="7"/>
    </row>
    <row r="111" spans="1:251" s="1" customFormat="1" ht="28.5">
      <c r="A111" s="20">
        <v>102</v>
      </c>
      <c r="B111" s="34" t="s">
        <v>328</v>
      </c>
      <c r="C111" s="29" t="s">
        <v>219</v>
      </c>
      <c r="D111" s="35" t="s">
        <v>26</v>
      </c>
      <c r="E111" s="30" t="s">
        <v>329</v>
      </c>
      <c r="F111" s="35" t="s">
        <v>52</v>
      </c>
      <c r="G111" s="35">
        <v>40000</v>
      </c>
      <c r="H111" s="35" t="s">
        <v>29</v>
      </c>
      <c r="I111" s="35">
        <v>20000</v>
      </c>
      <c r="J111" s="34" t="s">
        <v>330</v>
      </c>
      <c r="K111" s="35">
        <v>20000</v>
      </c>
      <c r="L111" s="34" t="s">
        <v>31</v>
      </c>
      <c r="M111" s="18"/>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c r="IM111" s="7"/>
      <c r="IN111" s="7"/>
      <c r="IO111" s="7"/>
      <c r="IP111" s="7"/>
      <c r="IQ111" s="7"/>
    </row>
    <row r="112" spans="1:251" s="1" customFormat="1" ht="28.5">
      <c r="A112" s="20">
        <v>103</v>
      </c>
      <c r="B112" s="37" t="s">
        <v>331</v>
      </c>
      <c r="C112" s="18" t="s">
        <v>332</v>
      </c>
      <c r="D112" s="18" t="s">
        <v>26</v>
      </c>
      <c r="E112" s="30" t="s">
        <v>333</v>
      </c>
      <c r="F112" s="18" t="s">
        <v>215</v>
      </c>
      <c r="G112" s="38">
        <v>44000</v>
      </c>
      <c r="H112" s="18" t="s">
        <v>29</v>
      </c>
      <c r="I112" s="36">
        <v>1000</v>
      </c>
      <c r="J112" s="30" t="s">
        <v>237</v>
      </c>
      <c r="K112" s="38">
        <v>12000</v>
      </c>
      <c r="L112" s="30" t="s">
        <v>53</v>
      </c>
      <c r="M112" s="18"/>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c r="IP112" s="7"/>
      <c r="IQ112" s="7"/>
    </row>
    <row r="113" spans="1:13" ht="71.25">
      <c r="A113" s="20">
        <v>104</v>
      </c>
      <c r="B113" s="24" t="s">
        <v>334</v>
      </c>
      <c r="C113" s="18" t="s">
        <v>335</v>
      </c>
      <c r="D113" s="25" t="s">
        <v>26</v>
      </c>
      <c r="E113" s="30" t="s">
        <v>336</v>
      </c>
      <c r="F113" s="18" t="s">
        <v>215</v>
      </c>
      <c r="G113" s="39">
        <v>150000</v>
      </c>
      <c r="H113" s="18" t="s">
        <v>29</v>
      </c>
      <c r="I113" s="39">
        <v>14000</v>
      </c>
      <c r="J113" s="30" t="s">
        <v>337</v>
      </c>
      <c r="K113" s="39">
        <v>9800</v>
      </c>
      <c r="L113" s="30" t="s">
        <v>338</v>
      </c>
      <c r="M113" s="18"/>
    </row>
    <row r="114" spans="1:13" s="5" customFormat="1" ht="28.5">
      <c r="A114" s="20">
        <v>105</v>
      </c>
      <c r="B114" s="40" t="s">
        <v>339</v>
      </c>
      <c r="C114" s="18" t="s">
        <v>204</v>
      </c>
      <c r="D114" s="35" t="s">
        <v>26</v>
      </c>
      <c r="E114" s="30" t="s">
        <v>340</v>
      </c>
      <c r="F114" s="41" t="s">
        <v>37</v>
      </c>
      <c r="G114" s="41">
        <v>23000</v>
      </c>
      <c r="H114" s="41" t="s">
        <v>29</v>
      </c>
      <c r="I114" s="41">
        <v>4800</v>
      </c>
      <c r="J114" s="30" t="s">
        <v>341</v>
      </c>
      <c r="K114" s="41">
        <v>10000</v>
      </c>
      <c r="L114" s="30" t="s">
        <v>342</v>
      </c>
      <c r="M114" s="18"/>
    </row>
    <row r="115" spans="1:251" s="1" customFormat="1" ht="225" customHeight="1">
      <c r="A115" s="20">
        <v>106</v>
      </c>
      <c r="B115" s="42" t="s">
        <v>343</v>
      </c>
      <c r="C115" s="18" t="s">
        <v>344</v>
      </c>
      <c r="D115" s="43" t="s">
        <v>26</v>
      </c>
      <c r="E115" s="30" t="s">
        <v>345</v>
      </c>
      <c r="F115" s="18" t="s">
        <v>346</v>
      </c>
      <c r="G115" s="18">
        <v>31520</v>
      </c>
      <c r="H115" s="18" t="s">
        <v>347</v>
      </c>
      <c r="I115" s="18">
        <v>0</v>
      </c>
      <c r="J115" s="30" t="s">
        <v>348</v>
      </c>
      <c r="K115" s="18">
        <v>10000</v>
      </c>
      <c r="L115" s="30" t="s">
        <v>349</v>
      </c>
      <c r="M115" s="18"/>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c r="IP115" s="7"/>
      <c r="IQ115" s="7"/>
    </row>
    <row r="116" spans="1:13" s="1" customFormat="1" ht="14.25">
      <c r="A116" s="16"/>
      <c r="B116" s="19" t="s">
        <v>350</v>
      </c>
      <c r="C116" s="18"/>
      <c r="D116" s="16"/>
      <c r="E116" s="16" t="s">
        <v>351</v>
      </c>
      <c r="F116" s="18"/>
      <c r="G116" s="17">
        <f>SUM(G117:G131)</f>
        <v>1603083.79</v>
      </c>
      <c r="H116" s="17"/>
      <c r="I116" s="17">
        <f>SUM(I117:I123)</f>
        <v>22000</v>
      </c>
      <c r="J116" s="17"/>
      <c r="K116" s="17">
        <f>SUM(K117:K131)</f>
        <v>305500</v>
      </c>
      <c r="L116" s="48"/>
      <c r="M116" s="18"/>
    </row>
    <row r="117" spans="1:13" s="4" customFormat="1" ht="51" customHeight="1">
      <c r="A117" s="20">
        <v>107</v>
      </c>
      <c r="B117" s="30" t="s">
        <v>352</v>
      </c>
      <c r="C117" s="18" t="s">
        <v>353</v>
      </c>
      <c r="D117" s="18" t="s">
        <v>26</v>
      </c>
      <c r="E117" s="30" t="s">
        <v>354</v>
      </c>
      <c r="F117" s="18" t="s">
        <v>215</v>
      </c>
      <c r="G117" s="36">
        <v>40000</v>
      </c>
      <c r="H117" s="18" t="s">
        <v>29</v>
      </c>
      <c r="I117" s="36">
        <v>22000</v>
      </c>
      <c r="J117" s="49" t="s">
        <v>355</v>
      </c>
      <c r="K117" s="36">
        <v>14000</v>
      </c>
      <c r="L117" s="49" t="s">
        <v>356</v>
      </c>
      <c r="M117" s="30"/>
    </row>
    <row r="118" spans="1:13" s="4" customFormat="1" ht="42.75">
      <c r="A118" s="20">
        <v>108</v>
      </c>
      <c r="B118" s="30" t="s">
        <v>357</v>
      </c>
      <c r="C118" s="18" t="s">
        <v>335</v>
      </c>
      <c r="D118" s="18" t="s">
        <v>26</v>
      </c>
      <c r="E118" s="30" t="s">
        <v>358</v>
      </c>
      <c r="F118" s="18" t="s">
        <v>346</v>
      </c>
      <c r="G118" s="44">
        <v>218898.79</v>
      </c>
      <c r="H118" s="18" t="s">
        <v>29</v>
      </c>
      <c r="I118" s="18"/>
      <c r="J118" s="30"/>
      <c r="K118" s="18">
        <v>40000</v>
      </c>
      <c r="L118" s="30" t="s">
        <v>359</v>
      </c>
      <c r="M118" s="50"/>
    </row>
    <row r="119" spans="1:13" s="6" customFormat="1" ht="28.5">
      <c r="A119" s="20">
        <v>109</v>
      </c>
      <c r="B119" s="30" t="s">
        <v>360</v>
      </c>
      <c r="C119" s="18" t="s">
        <v>219</v>
      </c>
      <c r="D119" s="18" t="s">
        <v>43</v>
      </c>
      <c r="E119" s="30" t="s">
        <v>361</v>
      </c>
      <c r="F119" s="18" t="s">
        <v>202</v>
      </c>
      <c r="G119" s="18">
        <v>100660</v>
      </c>
      <c r="H119" s="18" t="s">
        <v>29</v>
      </c>
      <c r="I119" s="18"/>
      <c r="J119" s="30"/>
      <c r="K119" s="18">
        <v>13000</v>
      </c>
      <c r="L119" s="30" t="s">
        <v>362</v>
      </c>
      <c r="M119" s="34"/>
    </row>
    <row r="120" spans="1:13" s="4" customFormat="1" ht="49.5" customHeight="1">
      <c r="A120" s="20">
        <v>110</v>
      </c>
      <c r="B120" s="30" t="s">
        <v>363</v>
      </c>
      <c r="C120" s="18" t="s">
        <v>332</v>
      </c>
      <c r="D120" s="18" t="s">
        <v>43</v>
      </c>
      <c r="E120" s="30" t="s">
        <v>364</v>
      </c>
      <c r="F120" s="18" t="s">
        <v>202</v>
      </c>
      <c r="G120" s="18">
        <v>85000</v>
      </c>
      <c r="H120" s="18" t="s">
        <v>29</v>
      </c>
      <c r="I120" s="18"/>
      <c r="J120" s="30"/>
      <c r="K120" s="18">
        <v>30000</v>
      </c>
      <c r="L120" s="30" t="s">
        <v>68</v>
      </c>
      <c r="M120" s="30"/>
    </row>
    <row r="121" spans="1:13" s="4" customFormat="1" ht="42" customHeight="1">
      <c r="A121" s="20">
        <v>111</v>
      </c>
      <c r="B121" s="30" t="s">
        <v>365</v>
      </c>
      <c r="C121" s="18" t="s">
        <v>332</v>
      </c>
      <c r="D121" s="18" t="s">
        <v>43</v>
      </c>
      <c r="E121" s="30" t="s">
        <v>366</v>
      </c>
      <c r="F121" s="18" t="s">
        <v>202</v>
      </c>
      <c r="G121" s="18">
        <v>110000</v>
      </c>
      <c r="H121" s="18" t="s">
        <v>29</v>
      </c>
      <c r="I121" s="18"/>
      <c r="J121" s="30"/>
      <c r="K121" s="18">
        <v>40000</v>
      </c>
      <c r="L121" s="30" t="s">
        <v>68</v>
      </c>
      <c r="M121" s="30"/>
    </row>
    <row r="122" spans="1:13" s="4" customFormat="1" ht="42" customHeight="1">
      <c r="A122" s="20">
        <v>112</v>
      </c>
      <c r="B122" s="30" t="s">
        <v>367</v>
      </c>
      <c r="C122" s="18" t="s">
        <v>368</v>
      </c>
      <c r="D122" s="18" t="s">
        <v>43</v>
      </c>
      <c r="E122" s="30" t="s">
        <v>369</v>
      </c>
      <c r="F122" s="18" t="s">
        <v>63</v>
      </c>
      <c r="G122" s="18">
        <v>91000</v>
      </c>
      <c r="H122" s="18" t="s">
        <v>29</v>
      </c>
      <c r="I122" s="18"/>
      <c r="J122" s="30"/>
      <c r="K122" s="18">
        <v>30000</v>
      </c>
      <c r="L122" s="30" t="s">
        <v>68</v>
      </c>
      <c r="M122" s="30"/>
    </row>
    <row r="123" spans="1:13" s="4" customFormat="1" ht="51" customHeight="1">
      <c r="A123" s="20">
        <v>113</v>
      </c>
      <c r="B123" s="30" t="s">
        <v>370</v>
      </c>
      <c r="C123" s="18" t="s">
        <v>332</v>
      </c>
      <c r="D123" s="18" t="s">
        <v>43</v>
      </c>
      <c r="E123" s="30" t="s">
        <v>371</v>
      </c>
      <c r="F123" s="18" t="s">
        <v>63</v>
      </c>
      <c r="G123" s="18">
        <v>38600</v>
      </c>
      <c r="H123" s="18" t="s">
        <v>29</v>
      </c>
      <c r="I123" s="18"/>
      <c r="J123" s="30"/>
      <c r="K123" s="18">
        <v>20000</v>
      </c>
      <c r="L123" s="30" t="s">
        <v>68</v>
      </c>
      <c r="M123" s="30"/>
    </row>
    <row r="124" spans="1:13" s="4" customFormat="1" ht="45.75" customHeight="1">
      <c r="A124" s="20">
        <v>114</v>
      </c>
      <c r="B124" s="30" t="s">
        <v>372</v>
      </c>
      <c r="C124" s="18" t="s">
        <v>332</v>
      </c>
      <c r="D124" s="18" t="s">
        <v>43</v>
      </c>
      <c r="E124" s="30" t="s">
        <v>373</v>
      </c>
      <c r="F124" s="18" t="s">
        <v>63</v>
      </c>
      <c r="G124" s="18">
        <v>56100</v>
      </c>
      <c r="H124" s="18" t="s">
        <v>29</v>
      </c>
      <c r="I124" s="18"/>
      <c r="J124" s="30"/>
      <c r="K124" s="18">
        <v>30000</v>
      </c>
      <c r="L124" s="30" t="s">
        <v>68</v>
      </c>
      <c r="M124" s="30"/>
    </row>
    <row r="125" spans="1:13" s="4" customFormat="1" ht="42.75">
      <c r="A125" s="20">
        <v>115</v>
      </c>
      <c r="B125" s="30" t="s">
        <v>374</v>
      </c>
      <c r="C125" s="18" t="s">
        <v>247</v>
      </c>
      <c r="D125" s="18" t="s">
        <v>43</v>
      </c>
      <c r="E125" s="30" t="s">
        <v>375</v>
      </c>
      <c r="F125" s="18" t="s">
        <v>202</v>
      </c>
      <c r="G125" s="18">
        <v>58852</v>
      </c>
      <c r="H125" s="18" t="s">
        <v>29</v>
      </c>
      <c r="I125" s="18"/>
      <c r="J125" s="30"/>
      <c r="K125" s="18">
        <v>20000</v>
      </c>
      <c r="L125" s="30" t="s">
        <v>376</v>
      </c>
      <c r="M125" s="30"/>
    </row>
    <row r="126" spans="1:13" s="4" customFormat="1" ht="43.5" customHeight="1">
      <c r="A126" s="20">
        <v>116</v>
      </c>
      <c r="B126" s="30" t="s">
        <v>377</v>
      </c>
      <c r="C126" s="18" t="s">
        <v>72</v>
      </c>
      <c r="D126" s="18" t="s">
        <v>43</v>
      </c>
      <c r="E126" s="30" t="s">
        <v>378</v>
      </c>
      <c r="F126" s="18" t="s">
        <v>202</v>
      </c>
      <c r="G126" s="18">
        <v>10000</v>
      </c>
      <c r="H126" s="18" t="s">
        <v>29</v>
      </c>
      <c r="I126" s="18"/>
      <c r="J126" s="30"/>
      <c r="K126" s="18">
        <v>3000</v>
      </c>
      <c r="L126" s="30" t="s">
        <v>68</v>
      </c>
      <c r="M126" s="30"/>
    </row>
    <row r="127" spans="1:13" s="4" customFormat="1" ht="66.75" customHeight="1">
      <c r="A127" s="20">
        <v>117</v>
      </c>
      <c r="B127" s="30" t="s">
        <v>379</v>
      </c>
      <c r="C127" s="18" t="s">
        <v>380</v>
      </c>
      <c r="D127" s="18" t="s">
        <v>43</v>
      </c>
      <c r="E127" s="30" t="s">
        <v>381</v>
      </c>
      <c r="F127" s="18" t="s">
        <v>202</v>
      </c>
      <c r="G127" s="18">
        <v>16000</v>
      </c>
      <c r="H127" s="18" t="s">
        <v>29</v>
      </c>
      <c r="I127" s="18"/>
      <c r="J127" s="30"/>
      <c r="K127" s="18">
        <v>8000</v>
      </c>
      <c r="L127" s="30" t="s">
        <v>68</v>
      </c>
      <c r="M127" s="30"/>
    </row>
    <row r="128" spans="1:13" s="4" customFormat="1" ht="157.5" customHeight="1">
      <c r="A128" s="20">
        <v>118</v>
      </c>
      <c r="B128" s="30" t="s">
        <v>382</v>
      </c>
      <c r="C128" s="18" t="s">
        <v>332</v>
      </c>
      <c r="D128" s="18" t="s">
        <v>43</v>
      </c>
      <c r="E128" s="30" t="s">
        <v>383</v>
      </c>
      <c r="F128" s="18" t="s">
        <v>63</v>
      </c>
      <c r="G128" s="18">
        <v>39473</v>
      </c>
      <c r="H128" s="18" t="s">
        <v>29</v>
      </c>
      <c r="I128" s="36"/>
      <c r="J128" s="49"/>
      <c r="K128" s="18">
        <v>20000</v>
      </c>
      <c r="L128" s="30" t="s">
        <v>384</v>
      </c>
      <c r="M128" s="30"/>
    </row>
    <row r="129" spans="1:13" s="4" customFormat="1" ht="142.5">
      <c r="A129" s="20">
        <v>119</v>
      </c>
      <c r="B129" s="30" t="s">
        <v>385</v>
      </c>
      <c r="C129" s="18" t="s">
        <v>335</v>
      </c>
      <c r="D129" s="18" t="s">
        <v>26</v>
      </c>
      <c r="E129" s="30" t="s">
        <v>386</v>
      </c>
      <c r="F129" s="18" t="s">
        <v>346</v>
      </c>
      <c r="G129" s="18">
        <v>720000</v>
      </c>
      <c r="H129" s="18" t="s">
        <v>29</v>
      </c>
      <c r="I129" s="18"/>
      <c r="J129" s="30"/>
      <c r="K129" s="18">
        <v>30000</v>
      </c>
      <c r="L129" s="30" t="s">
        <v>387</v>
      </c>
      <c r="M129" s="30"/>
    </row>
    <row r="130" spans="1:13" s="4" customFormat="1" ht="114">
      <c r="A130" s="20">
        <v>120</v>
      </c>
      <c r="B130" s="30" t="s">
        <v>388</v>
      </c>
      <c r="C130" s="18" t="s">
        <v>335</v>
      </c>
      <c r="D130" s="18" t="s">
        <v>43</v>
      </c>
      <c r="E130" s="51" t="s">
        <v>389</v>
      </c>
      <c r="F130" s="18" t="s">
        <v>63</v>
      </c>
      <c r="G130" s="18">
        <v>5500</v>
      </c>
      <c r="H130" s="18" t="s">
        <v>29</v>
      </c>
      <c r="I130" s="18"/>
      <c r="J130" s="30"/>
      <c r="K130" s="18">
        <v>2500</v>
      </c>
      <c r="L130" s="36" t="s">
        <v>390</v>
      </c>
      <c r="M130" s="30"/>
    </row>
    <row r="131" spans="1:13" s="4" customFormat="1" ht="28.5">
      <c r="A131" s="20">
        <v>121</v>
      </c>
      <c r="B131" s="38" t="s">
        <v>391</v>
      </c>
      <c r="C131" s="38" t="s">
        <v>392</v>
      </c>
      <c r="D131" s="18" t="s">
        <v>43</v>
      </c>
      <c r="E131" s="37" t="s">
        <v>393</v>
      </c>
      <c r="F131" s="52" t="s">
        <v>63</v>
      </c>
      <c r="G131" s="38">
        <v>13000</v>
      </c>
      <c r="H131" s="18" t="s">
        <v>29</v>
      </c>
      <c r="I131" s="18"/>
      <c r="J131" s="30"/>
      <c r="K131" s="38">
        <v>5000</v>
      </c>
      <c r="L131" s="38" t="s">
        <v>394</v>
      </c>
      <c r="M131" s="30"/>
    </row>
    <row r="132" spans="1:13" s="1" customFormat="1" ht="14.25">
      <c r="A132" s="20"/>
      <c r="B132" s="19" t="s">
        <v>395</v>
      </c>
      <c r="C132" s="18"/>
      <c r="D132" s="16"/>
      <c r="E132" s="16" t="s">
        <v>396</v>
      </c>
      <c r="F132" s="16"/>
      <c r="G132" s="17">
        <f aca="true" t="shared" si="4" ref="G132:K132">SUM(G133:G135)</f>
        <v>238700</v>
      </c>
      <c r="H132" s="17"/>
      <c r="I132" s="17">
        <f t="shared" si="4"/>
        <v>4700</v>
      </c>
      <c r="J132" s="17"/>
      <c r="K132" s="17">
        <f t="shared" si="4"/>
        <v>144000</v>
      </c>
      <c r="L132" s="18"/>
      <c r="M132" s="18"/>
    </row>
    <row r="133" spans="1:13" s="4" customFormat="1" ht="28.5">
      <c r="A133" s="20">
        <v>122</v>
      </c>
      <c r="B133" s="30" t="s">
        <v>397</v>
      </c>
      <c r="C133" s="18" t="s">
        <v>137</v>
      </c>
      <c r="D133" s="18" t="s">
        <v>26</v>
      </c>
      <c r="E133" s="30" t="s">
        <v>398</v>
      </c>
      <c r="F133" s="18" t="s">
        <v>28</v>
      </c>
      <c r="G133" s="36">
        <v>64700</v>
      </c>
      <c r="H133" s="18" t="s">
        <v>29</v>
      </c>
      <c r="I133" s="36">
        <v>4700</v>
      </c>
      <c r="J133" s="30" t="s">
        <v>399</v>
      </c>
      <c r="K133" s="36">
        <v>60000</v>
      </c>
      <c r="L133" s="30" t="s">
        <v>31</v>
      </c>
      <c r="M133" s="30"/>
    </row>
    <row r="134" spans="1:13" s="4" customFormat="1" ht="42.75">
      <c r="A134" s="20">
        <v>123</v>
      </c>
      <c r="B134" s="30" t="s">
        <v>400</v>
      </c>
      <c r="C134" s="18" t="s">
        <v>247</v>
      </c>
      <c r="D134" s="18" t="s">
        <v>43</v>
      </c>
      <c r="E134" s="30" t="s">
        <v>401</v>
      </c>
      <c r="F134" s="18">
        <v>2023</v>
      </c>
      <c r="G134" s="18">
        <v>24000</v>
      </c>
      <c r="H134" s="18" t="s">
        <v>29</v>
      </c>
      <c r="I134" s="18"/>
      <c r="J134" s="30"/>
      <c r="K134" s="18">
        <v>24000</v>
      </c>
      <c r="L134" s="30" t="s">
        <v>31</v>
      </c>
      <c r="M134" s="30"/>
    </row>
    <row r="135" spans="1:13" s="4" customFormat="1" ht="42.75">
      <c r="A135" s="20">
        <v>124</v>
      </c>
      <c r="B135" s="30" t="s">
        <v>402</v>
      </c>
      <c r="C135" s="18" t="s">
        <v>247</v>
      </c>
      <c r="D135" s="18" t="s">
        <v>43</v>
      </c>
      <c r="E135" s="30" t="s">
        <v>403</v>
      </c>
      <c r="F135" s="18" t="s">
        <v>63</v>
      </c>
      <c r="G135" s="18">
        <v>150000</v>
      </c>
      <c r="H135" s="18" t="s">
        <v>29</v>
      </c>
      <c r="I135" s="18"/>
      <c r="J135" s="30"/>
      <c r="K135" s="18">
        <v>60000</v>
      </c>
      <c r="L135" s="30" t="s">
        <v>262</v>
      </c>
      <c r="M135" s="30"/>
    </row>
    <row r="136" spans="1:13" s="1" customFormat="1" ht="14.25">
      <c r="A136" s="20"/>
      <c r="B136" s="19" t="s">
        <v>404</v>
      </c>
      <c r="C136" s="18"/>
      <c r="D136" s="16"/>
      <c r="E136" s="16" t="s">
        <v>405</v>
      </c>
      <c r="F136" s="16"/>
      <c r="G136" s="17">
        <f aca="true" t="shared" si="5" ref="G136:K136">SUM(G137:G138)</f>
        <v>1000000</v>
      </c>
      <c r="H136" s="16"/>
      <c r="I136" s="17">
        <f t="shared" si="5"/>
        <v>890000</v>
      </c>
      <c r="J136" s="16"/>
      <c r="K136" s="17">
        <f t="shared" si="5"/>
        <v>80000</v>
      </c>
      <c r="L136" s="18"/>
      <c r="M136" s="18"/>
    </row>
    <row r="137" spans="1:13" s="4" customFormat="1" ht="42.75">
      <c r="A137" s="20">
        <v>125</v>
      </c>
      <c r="B137" s="30" t="s">
        <v>406</v>
      </c>
      <c r="C137" s="18" t="s">
        <v>46</v>
      </c>
      <c r="D137" s="18" t="s">
        <v>26</v>
      </c>
      <c r="E137" s="30" t="s">
        <v>407</v>
      </c>
      <c r="F137" s="18" t="s">
        <v>408</v>
      </c>
      <c r="G137" s="36">
        <v>500000</v>
      </c>
      <c r="H137" s="18" t="s">
        <v>29</v>
      </c>
      <c r="I137" s="36">
        <v>470000</v>
      </c>
      <c r="J137" s="30" t="s">
        <v>409</v>
      </c>
      <c r="K137" s="36">
        <v>30000</v>
      </c>
      <c r="L137" s="30" t="s">
        <v>410</v>
      </c>
      <c r="M137" s="30"/>
    </row>
    <row r="138" spans="1:13" s="4" customFormat="1" ht="28.5">
      <c r="A138" s="20">
        <v>126</v>
      </c>
      <c r="B138" s="30" t="s">
        <v>411</v>
      </c>
      <c r="C138" s="29" t="s">
        <v>219</v>
      </c>
      <c r="D138" s="18" t="s">
        <v>26</v>
      </c>
      <c r="E138" s="30" t="s">
        <v>412</v>
      </c>
      <c r="F138" s="18" t="s">
        <v>413</v>
      </c>
      <c r="G138" s="36">
        <v>500000</v>
      </c>
      <c r="H138" s="18" t="s">
        <v>29</v>
      </c>
      <c r="I138" s="36">
        <v>420000</v>
      </c>
      <c r="J138" s="30" t="s">
        <v>191</v>
      </c>
      <c r="K138" s="36">
        <v>50000</v>
      </c>
      <c r="L138" s="30" t="s">
        <v>409</v>
      </c>
      <c r="M138" s="30"/>
    </row>
    <row r="139" spans="1:13" s="1" customFormat="1" ht="14.25">
      <c r="A139" s="53"/>
      <c r="B139" s="54" t="s">
        <v>414</v>
      </c>
      <c r="C139" s="55"/>
      <c r="D139" s="55"/>
      <c r="E139" s="55" t="s">
        <v>405</v>
      </c>
      <c r="F139" s="55"/>
      <c r="G139" s="56">
        <f aca="true" t="shared" si="6" ref="G139:K139">SUM(G140:G141)</f>
        <v>593000</v>
      </c>
      <c r="H139" s="56"/>
      <c r="I139" s="56">
        <f t="shared" si="6"/>
        <v>60000</v>
      </c>
      <c r="J139" s="56"/>
      <c r="K139" s="56">
        <f t="shared" si="6"/>
        <v>101000</v>
      </c>
      <c r="L139" s="55"/>
      <c r="M139" s="55"/>
    </row>
    <row r="140" spans="1:13" s="4" customFormat="1" ht="156.75">
      <c r="A140" s="20">
        <v>127</v>
      </c>
      <c r="B140" s="30" t="s">
        <v>415</v>
      </c>
      <c r="C140" s="18" t="s">
        <v>416</v>
      </c>
      <c r="D140" s="57" t="s">
        <v>26</v>
      </c>
      <c r="E140" s="58" t="s">
        <v>417</v>
      </c>
      <c r="F140" s="43" t="s">
        <v>37</v>
      </c>
      <c r="G140" s="43">
        <v>213000</v>
      </c>
      <c r="H140" s="43" t="s">
        <v>418</v>
      </c>
      <c r="I140" s="43">
        <v>60000</v>
      </c>
      <c r="J140" s="58" t="s">
        <v>419</v>
      </c>
      <c r="K140" s="43">
        <v>76000</v>
      </c>
      <c r="L140" s="58" t="s">
        <v>420</v>
      </c>
      <c r="M140" s="58"/>
    </row>
    <row r="141" spans="1:13" s="4" customFormat="1" ht="58.5" customHeight="1">
      <c r="A141" s="20">
        <v>128</v>
      </c>
      <c r="B141" s="30" t="s">
        <v>421</v>
      </c>
      <c r="C141" s="18" t="s">
        <v>422</v>
      </c>
      <c r="D141" s="59" t="s">
        <v>43</v>
      </c>
      <c r="E141" s="42" t="s">
        <v>423</v>
      </c>
      <c r="F141" s="60" t="s">
        <v>202</v>
      </c>
      <c r="G141" s="60">
        <v>380000</v>
      </c>
      <c r="H141" s="18" t="s">
        <v>29</v>
      </c>
      <c r="I141" s="60"/>
      <c r="J141" s="42" t="s">
        <v>424</v>
      </c>
      <c r="K141" s="60">
        <v>25000</v>
      </c>
      <c r="L141" s="42" t="s">
        <v>425</v>
      </c>
      <c r="M141" s="42"/>
    </row>
  </sheetData>
  <sheetProtection/>
  <autoFilter ref="A4:M141"/>
  <mergeCells count="16">
    <mergeCell ref="A1:M1"/>
    <mergeCell ref="A2:D2"/>
    <mergeCell ref="E2:G2"/>
    <mergeCell ref="H2:I2"/>
    <mergeCell ref="L2:M2"/>
    <mergeCell ref="I3:J3"/>
    <mergeCell ref="K3:L3"/>
    <mergeCell ref="A3:A4"/>
    <mergeCell ref="B3:B4"/>
    <mergeCell ref="C3:C4"/>
    <mergeCell ref="D3:D4"/>
    <mergeCell ref="E3:E4"/>
    <mergeCell ref="F3:F4"/>
    <mergeCell ref="G3:G4"/>
    <mergeCell ref="H3:H4"/>
    <mergeCell ref="M3:M4"/>
  </mergeCells>
  <printOptions/>
  <pageMargins left="0.43" right="0.35" top="0.59" bottom="0.39" header="0.51" footer="0.12"/>
  <pageSetup fitToHeight="0" fitToWidth="1" horizontalDpi="600" verticalDpi="600" orientation="landscape" paperSize="9" scale="7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sugon</cp:lastModifiedBy>
  <cp:lastPrinted>2022-12-25T03:30:20Z</cp:lastPrinted>
  <dcterms:created xsi:type="dcterms:W3CDTF">2006-10-27T23:28:59Z</dcterms:created>
  <dcterms:modified xsi:type="dcterms:W3CDTF">2023-01-28T03:04:38Z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2052-10.1.0.5842</vt:lpwstr>
  </property>
  <property fmtid="{D5CDD505-2E9C-101B-9397-08002B2CF9AE}" pid="4" name="I">
    <vt:lpwstr>CC262667CED449CDA6C1F6C6737C93CB</vt:lpwstr>
  </property>
</Properties>
</file>