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69" activeTab="15"/>
  </bookViews>
  <sheets>
    <sheet name="综合1" sheetId="16" r:id="rId1"/>
    <sheet name="综合2" sheetId="17" r:id="rId2"/>
    <sheet name="综合3" sheetId="18" r:id="rId3"/>
    <sheet name="综合4" sheetId="19" r:id="rId4"/>
    <sheet name="工业1" sheetId="30" r:id="rId5"/>
    <sheet name="工业2" sheetId="2" r:id="rId6"/>
    <sheet name="能源" sheetId="3" r:id="rId7"/>
    <sheet name="财政1" sheetId="25" r:id="rId8"/>
    <sheet name="财政" sheetId="7" r:id="rId9"/>
    <sheet name="金融1" sheetId="26" r:id="rId10"/>
    <sheet name="金融" sheetId="9" r:id="rId11"/>
    <sheet name="商贸" sheetId="27" r:id="rId12"/>
    <sheet name="社零1" sheetId="20" r:id="rId13"/>
    <sheet name="社零2" sheetId="11" r:id="rId14"/>
    <sheet name="网络零售额" sheetId="13" r:id="rId15"/>
    <sheet name="进出口" sheetId="12" r:id="rId16"/>
    <sheet name="保费" sheetId="29" r:id="rId17"/>
    <sheet name="全体居民" sheetId="24" r:id="rId18"/>
    <sheet name="城镇居民" sheetId="21" r:id="rId19"/>
    <sheet name="农村居民" sheetId="15" r:id="rId20"/>
    <sheet name="农业总产值" sheetId="22" r:id="rId21"/>
    <sheet name="旅游" sheetId="23" r:id="rId22"/>
    <sheet name="Sheet1" sheetId="28" r:id="rId23"/>
  </sheets>
  <calcPr calcId="144525"/>
</workbook>
</file>

<file path=xl/sharedStrings.xml><?xml version="1.0" encoding="utf-8"?>
<sst xmlns="http://schemas.openxmlformats.org/spreadsheetml/2006/main" count="527" uniqueCount="247">
  <si>
    <t>缙云主要经济指标</t>
  </si>
  <si>
    <t>2020年11月          单位：亿元</t>
  </si>
  <si>
    <t>指标</t>
  </si>
  <si>
    <t>总量</t>
  </si>
  <si>
    <t>增速</t>
  </si>
  <si>
    <t>%</t>
  </si>
  <si>
    <t>排名</t>
  </si>
  <si>
    <t>一、地区生产总值（2020年3季度）</t>
  </si>
  <si>
    <t>地区生产总值</t>
  </si>
  <si>
    <t>其中：第一产业</t>
  </si>
  <si>
    <t xml:space="preserve">      第二产业</t>
  </si>
  <si>
    <t xml:space="preserve">      #工业</t>
  </si>
  <si>
    <t xml:space="preserve">      第三产业</t>
  </si>
  <si>
    <t>二、农业（2020年3季度）</t>
  </si>
  <si>
    <t>农林牧渔业增加值</t>
  </si>
  <si>
    <t>三、工业</t>
  </si>
  <si>
    <t>规模以上工业企业数（家）</t>
  </si>
  <si>
    <t>-</t>
  </si>
  <si>
    <t>规模以上工业增加值</t>
  </si>
  <si>
    <t>四、建筑业（2020年3季度）</t>
  </si>
  <si>
    <t>建筑业总产值</t>
  </si>
  <si>
    <t>其中：省内产值</t>
  </si>
  <si>
    <t>五、对内贸易</t>
  </si>
  <si>
    <t>社会消费品零售总额（2020年3季度）</t>
  </si>
  <si>
    <t>限额以上社会消费品零售总额</t>
  </si>
  <si>
    <t>六、对外贸易(2020年11月)</t>
  </si>
  <si>
    <t>进出口总额</t>
  </si>
  <si>
    <t>#出口总额</t>
  </si>
  <si>
    <t>七、财政</t>
  </si>
  <si>
    <t>财政总收入</t>
  </si>
  <si>
    <t>#一般公共预算收入</t>
  </si>
  <si>
    <t>一般公共预算支出</t>
  </si>
  <si>
    <t>八、金融</t>
  </si>
  <si>
    <t>人民币存款余额</t>
  </si>
  <si>
    <t>人民币贷款余额</t>
  </si>
  <si>
    <t>九、用电情况</t>
  </si>
  <si>
    <t>全社会用电量（亿千瓦时）</t>
  </si>
  <si>
    <t>#工业用电量（亿千瓦时）</t>
  </si>
  <si>
    <t>十、居民收入（2020年3季度）</t>
  </si>
  <si>
    <t>全体常住居民人均可支配收入（元）</t>
  </si>
  <si>
    <t>#城镇常住居民人均可支配收入（元）</t>
  </si>
  <si>
    <t>#农村常住居民人均可支配收入（元）</t>
  </si>
  <si>
    <t>十一、旅游（2020年3季度）</t>
  </si>
  <si>
    <t>旅游总收入</t>
  </si>
  <si>
    <t>缙云县生产总值</t>
  </si>
  <si>
    <t>缙云县2020年3季度地区生产总值报表</t>
  </si>
  <si>
    <t>2020年3季度      单位：亿元</t>
  </si>
  <si>
    <r>
      <rPr>
        <sz val="10"/>
        <rFont val="宋体"/>
        <charset val="134"/>
      </rPr>
      <t>按现行价格计算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亿元）</t>
    </r>
  </si>
  <si>
    <t>按2015年不变价格计算（亿元）</t>
  </si>
  <si>
    <t>本季止累计</t>
  </si>
  <si>
    <t>同比±%</t>
  </si>
  <si>
    <r>
      <rPr>
        <sz val="10"/>
        <color rgb="FF000000"/>
        <rFont val="Times New Roman"/>
        <charset val="0"/>
      </rPr>
      <t>2020</t>
    </r>
    <r>
      <rPr>
        <sz val="10"/>
        <color rgb="FF000000"/>
        <rFont val="宋体"/>
        <charset val="134"/>
      </rPr>
      <t>年</t>
    </r>
  </si>
  <si>
    <r>
      <rPr>
        <sz val="10"/>
        <color rgb="FF000000"/>
        <rFont val="Times New Roman"/>
        <charset val="0"/>
      </rPr>
      <t>2019</t>
    </r>
    <r>
      <rPr>
        <sz val="10"/>
        <color rgb="FF000000"/>
        <rFont val="宋体"/>
        <charset val="134"/>
      </rPr>
      <t>年</t>
    </r>
  </si>
  <si>
    <t>2020年</t>
  </si>
  <si>
    <t>2019年</t>
  </si>
  <si>
    <r>
      <rPr>
        <sz val="10"/>
        <rFont val="宋体"/>
        <charset val="134"/>
      </rPr>
      <t>比上年同期增长</t>
    </r>
    <r>
      <rPr>
        <sz val="10"/>
        <rFont val="Times New Roman"/>
        <charset val="0"/>
      </rPr>
      <t>(%)</t>
    </r>
  </si>
  <si>
    <t>当季</t>
  </si>
  <si>
    <t>累计</t>
  </si>
  <si>
    <t xml:space="preserve">   农林牧渔业</t>
  </si>
  <si>
    <t>甲</t>
  </si>
  <si>
    <t>乙</t>
  </si>
  <si>
    <t xml:space="preserve">   工业</t>
  </si>
  <si>
    <t xml:space="preserve">   建筑业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</si>
  <si>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农林牧渔业</t>
    </r>
  </si>
  <si>
    <t xml:space="preserve">   批发和零售业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</si>
  <si>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#农、林、牧、渔服务业</t>
    </r>
  </si>
  <si>
    <t xml:space="preserve">   交通运输、仓储和邮政业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</si>
  <si>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工业</t>
    </r>
  </si>
  <si>
    <t xml:space="preserve">   住宿餐饮业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</si>
  <si>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#开采辅助活动</t>
    </r>
  </si>
  <si>
    <t xml:space="preserve">   金融业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</si>
  <si>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#金属制品、机械和设备修理业</t>
    </r>
  </si>
  <si>
    <t xml:space="preserve">   房地产业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</si>
  <si>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建筑业</t>
    </r>
  </si>
  <si>
    <t xml:space="preserve">   其他服务业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</si>
  <si>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批发和零售业</t>
    </r>
  </si>
  <si>
    <t>第一产业</t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</si>
  <si>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批发业</t>
    </r>
  </si>
  <si>
    <t>第二产业</t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</si>
  <si>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零售业</t>
    </r>
  </si>
  <si>
    <t>第三产业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</si>
  <si>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交通运输、仓储和邮政业</t>
    </r>
  </si>
  <si>
    <t>缙云县生产总值构成%</t>
  </si>
  <si>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>住宿餐饮业</t>
    </r>
  </si>
  <si>
    <t>2020年3季度</t>
  </si>
  <si>
    <t>上年同期</t>
  </si>
  <si>
    <r>
      <rPr>
        <sz val="9"/>
        <rFont val="Times New Roman"/>
        <charset val="0"/>
      </rPr>
      <t xml:space="preserve">      </t>
    </r>
    <r>
      <rPr>
        <sz val="9"/>
        <rFont val="Times New Roman"/>
        <charset val="0"/>
      </rPr>
      <t>住宿业</t>
    </r>
  </si>
  <si>
    <r>
      <rPr>
        <sz val="9"/>
        <rFont val="Times New Roman"/>
        <charset val="0"/>
      </rPr>
      <t xml:space="preserve">      </t>
    </r>
    <r>
      <rPr>
        <sz val="9"/>
        <rFont val="Times New Roman"/>
        <charset val="0"/>
      </rPr>
      <t>餐饮业</t>
    </r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</si>
  <si>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金融业</t>
    </r>
  </si>
  <si>
    <t>工业</t>
  </si>
  <si>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>房地产业</t>
    </r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</si>
  <si>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K门类房地产业</t>
    </r>
  </si>
  <si>
    <r>
      <rPr>
        <sz val="9"/>
        <rFont val="Times New Roman"/>
        <charset val="0"/>
      </rPr>
      <t xml:space="preserve">       </t>
    </r>
    <r>
      <rPr>
        <sz val="9"/>
        <rFont val="宋体"/>
        <charset val="134"/>
      </rPr>
      <t>自有房地产经营活动</t>
    </r>
  </si>
  <si>
    <t>其他服务业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</si>
  <si>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134"/>
      </rPr>
      <t>营利性服务业</t>
    </r>
  </si>
  <si>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非营利性服务业</t>
    </r>
  </si>
  <si>
    <t>比重</t>
  </si>
  <si>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工业</t>
    </r>
  </si>
  <si>
    <t>缙云县分季度GDP情况</t>
  </si>
  <si>
    <t xml:space="preserve">   单位：亿元</t>
  </si>
  <si>
    <t xml:space="preserve">2018年1季度           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</si>
  <si>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</si>
  <si>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</si>
  <si>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</si>
  <si>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</si>
  <si>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</si>
  <si>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</si>
  <si>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</si>
  <si>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2020年1季度</t>
  </si>
  <si>
    <t>2020年2季度</t>
  </si>
  <si>
    <t>2020年4季度</t>
  </si>
  <si>
    <t>县（市、区）生产总值</t>
  </si>
  <si>
    <r>
      <rPr>
        <sz val="11"/>
        <color theme="1"/>
        <rFont val="方正书宋简体"/>
        <charset val="134"/>
      </rPr>
      <t xml:space="preserve">2020年3季度 </t>
    </r>
    <r>
      <rPr>
        <b/>
        <sz val="11"/>
        <color theme="1"/>
        <rFont val="方正书宋简体"/>
        <charset val="134"/>
      </rPr>
      <t xml:space="preserve">    </t>
    </r>
    <r>
      <rPr>
        <sz val="11"/>
        <color theme="1"/>
        <rFont val="方正书宋简体"/>
        <charset val="134"/>
      </rPr>
      <t xml:space="preserve">     单位：亿元</t>
    </r>
  </si>
  <si>
    <t>指      标</t>
  </si>
  <si>
    <t>其中：第三产业增加值</t>
  </si>
  <si>
    <t>累  计</t>
  </si>
  <si>
    <t>全  市</t>
  </si>
  <si>
    <t>莲都区</t>
  </si>
  <si>
    <t>其中：开发区</t>
  </si>
  <si>
    <t>青田县</t>
  </si>
  <si>
    <t>缙云县</t>
  </si>
  <si>
    <t>遂昌县</t>
  </si>
  <si>
    <t>松阳县</t>
  </si>
  <si>
    <t>云和县</t>
  </si>
  <si>
    <t>庆元县</t>
  </si>
  <si>
    <t>景宁县</t>
  </si>
  <si>
    <t>龙泉市</t>
  </si>
  <si>
    <t>全县规模以上工业增加值</t>
  </si>
  <si>
    <t xml:space="preserve">                      2020年11月               单位:万元</t>
  </si>
  <si>
    <t>指    标</t>
  </si>
  <si>
    <t>同比±％</t>
  </si>
  <si>
    <t>6月</t>
  </si>
  <si>
    <t>3月</t>
  </si>
  <si>
    <t>比上半年提高</t>
  </si>
  <si>
    <t>工业增加值</t>
  </si>
  <si>
    <t xml:space="preserve">  其中：十七大传统制造业</t>
  </si>
  <si>
    <t xml:space="preserve">        民营经济</t>
  </si>
  <si>
    <t xml:space="preserve">  产业升级：</t>
  </si>
  <si>
    <t xml:space="preserve">    战略性新兴产业</t>
  </si>
  <si>
    <t xml:space="preserve">    高新技术产业</t>
  </si>
  <si>
    <t xml:space="preserve">    装备制造业</t>
  </si>
  <si>
    <t xml:space="preserve">  六大产业：</t>
  </si>
  <si>
    <t xml:space="preserve">    数字经济核心产业制造业</t>
  </si>
  <si>
    <t xml:space="preserve">    高端装备制造业</t>
  </si>
  <si>
    <t xml:space="preserve">    时尚制造业</t>
  </si>
  <si>
    <t xml:space="preserve">    节能环保制造业</t>
  </si>
  <si>
    <t xml:space="preserve">    健康产品制造业</t>
  </si>
  <si>
    <t xml:space="preserve">    文化制造业</t>
  </si>
  <si>
    <t>县（市、区）规模以上工业增加值</t>
  </si>
  <si>
    <t xml:space="preserve">                2020年11月             单位:万元</t>
  </si>
  <si>
    <t>指  标</t>
  </si>
  <si>
    <t>累  计</t>
  </si>
  <si>
    <t>全  市</t>
  </si>
  <si>
    <t xml:space="preserve">  其中：丽水经济开发区</t>
  </si>
  <si>
    <t>草稿区</t>
  </si>
  <si>
    <t>县（市、区）全社会用电量</t>
  </si>
  <si>
    <t xml:space="preserve">          2020年11月          单位：万千瓦时</t>
  </si>
  <si>
    <t>指  标</t>
  </si>
  <si>
    <t>全社会用电量</t>
  </si>
  <si>
    <t>其中：工业用电量</t>
  </si>
  <si>
    <t>本月止</t>
  </si>
  <si>
    <t>同比</t>
  </si>
  <si>
    <t>±%</t>
  </si>
  <si>
    <t>其中：丽水经济开发区</t>
  </si>
  <si>
    <t>注：本表数据来源于丽水市电业局。</t>
  </si>
  <si>
    <t>全县财政收支情况</t>
  </si>
  <si>
    <t>2020年11月     单位：万元</t>
  </si>
  <si>
    <t>一、一般公共预算收入</t>
  </si>
  <si>
    <t>（一）税收收入</t>
  </si>
  <si>
    <t>其中：增值税（50%部分）</t>
  </si>
  <si>
    <t>（二）非税收收入</t>
  </si>
  <si>
    <t>二、上划中央“五税收入”</t>
  </si>
  <si>
    <t>三、财政总收入</t>
  </si>
  <si>
    <t>四、一般公共预算支出</t>
  </si>
  <si>
    <t>一般公共服务</t>
  </si>
  <si>
    <t>五、民生支出</t>
  </si>
  <si>
    <t>县（市、区）财政收支</t>
  </si>
  <si>
    <t>2020年11月           单位：万元</t>
  </si>
  <si>
    <t>指 标</t>
  </si>
  <si>
    <t>一般公共预算收入</t>
  </si>
  <si>
    <t>注：本表数据来源丽水市财政局，增长速度以可比口径计算。</t>
  </si>
  <si>
    <t>全县金融机构人民币信贷收支情况</t>
  </si>
  <si>
    <t>2020年11月末     单位：万元</t>
  </si>
  <si>
    <t>金融机构存款余额（本外币）</t>
  </si>
  <si>
    <t>金融机构贷款余额（本外币）</t>
  </si>
  <si>
    <t>金融机构存款余额（人民币）</t>
  </si>
  <si>
    <t xml:space="preserve">  1、住户存款</t>
  </si>
  <si>
    <t xml:space="preserve">  2、非金融企业存款</t>
  </si>
  <si>
    <t xml:space="preserve">  3、广义政府存款</t>
  </si>
  <si>
    <t xml:space="preserve">  4、非银行业金融机构存款</t>
  </si>
  <si>
    <t>金融系统贷款余额（人民币）</t>
  </si>
  <si>
    <t xml:space="preserve">  1、住户贷款</t>
  </si>
  <si>
    <t xml:space="preserve">    其中：短期贷款</t>
  </si>
  <si>
    <t xml:space="preserve">         中长期贷款</t>
  </si>
  <si>
    <r>
      <rPr>
        <sz val="11"/>
        <color theme="1"/>
        <rFont val="方正书宋简体"/>
        <charset val="134"/>
      </rPr>
      <t xml:space="preserve">  </t>
    </r>
    <r>
      <rPr>
        <sz val="10"/>
        <color theme="1"/>
        <rFont val="方正书宋简体"/>
        <charset val="134"/>
      </rPr>
      <t>2、非金融企业及机关团体贷款</t>
    </r>
  </si>
  <si>
    <t>人民币存贷比（%）</t>
  </si>
  <si>
    <t>县（市、区）金融系统人民币存、贷款</t>
  </si>
  <si>
    <t>2020年11月末          单位：万元</t>
  </si>
  <si>
    <t>存款余额</t>
  </si>
  <si>
    <t>贷款余额</t>
  </si>
  <si>
    <t>存贷比</t>
  </si>
  <si>
    <t>月 末</t>
  </si>
  <si>
    <t>（%）</t>
  </si>
  <si>
    <t xml:space="preserve"> 注：本表数据来源于中国人民银行丽水市中心支行。</t>
  </si>
  <si>
    <t>全县批发零售业、住宿餐饮业经营情况</t>
  </si>
  <si>
    <t xml:space="preserve">       2020年3季度      </t>
  </si>
  <si>
    <t>一、批发业销售额总计</t>
  </si>
  <si>
    <t>限额以上</t>
  </si>
  <si>
    <t>限额以下</t>
  </si>
  <si>
    <t>二、零售业销售额总计</t>
  </si>
  <si>
    <t>三、住宿业营业额总计</t>
  </si>
  <si>
    <t>四、餐饮业营业额总计</t>
  </si>
  <si>
    <t>县（市、区）社会消费品零售总额</t>
  </si>
  <si>
    <t>2020年3季度      单位：万元</t>
  </si>
  <si>
    <t>本季止</t>
  </si>
  <si>
    <t>县（市、区）限额以上消费品零售总额</t>
  </si>
  <si>
    <t xml:space="preserve">               2020年11月           单位：万元</t>
  </si>
  <si>
    <t>县（市、区）网络零售额</t>
  </si>
  <si>
    <t>2020年11月    单位:亿元</t>
  </si>
  <si>
    <t>比去年</t>
  </si>
  <si>
    <t xml:space="preserve">     同期±%</t>
  </si>
  <si>
    <t>注：本表数据来源于丽水市商务局。</t>
  </si>
  <si>
    <t>县（市、区）进出口总额</t>
  </si>
  <si>
    <t>2020年11月        单位：万元</t>
  </si>
  <si>
    <t>其中：出口总额</t>
  </si>
  <si>
    <t>全市</t>
  </si>
  <si>
    <t>县（市、区）保费收入</t>
  </si>
  <si>
    <t>2020年10月    单位:亿元</t>
  </si>
  <si>
    <t>比去年
同期±%</t>
  </si>
  <si>
    <r>
      <rPr>
        <sz val="11"/>
        <color theme="1"/>
        <rFont val="方正书宋简体"/>
        <charset val="134"/>
      </rPr>
      <t>总</t>
    </r>
    <r>
      <rPr>
        <sz val="11"/>
        <color theme="1"/>
        <rFont val="宋体"/>
        <charset val="134"/>
      </rPr>
      <t>  </t>
    </r>
    <r>
      <rPr>
        <sz val="11"/>
        <color theme="1"/>
        <rFont val="方正书宋简体"/>
        <charset val="134"/>
      </rPr>
      <t>计</t>
    </r>
  </si>
  <si>
    <r>
      <rPr>
        <sz val="11"/>
        <color theme="1"/>
        <rFont val="Arial"/>
        <charset val="134"/>
      </rPr>
      <t>  </t>
    </r>
    <r>
      <rPr>
        <sz val="11"/>
        <color theme="1"/>
        <rFont val="方正书宋简体"/>
        <charset val="134"/>
      </rPr>
      <t>其中:财产险</t>
    </r>
  </si>
  <si>
    <r>
      <rPr>
        <sz val="11"/>
        <color theme="1"/>
        <rFont val="Arial"/>
        <charset val="134"/>
      </rPr>
      <t>    </t>
    </r>
    <r>
      <rPr>
        <sz val="11"/>
        <color theme="1"/>
        <rFont val="方正书宋简体"/>
        <charset val="134"/>
      </rPr>
      <t xml:space="preserve">   人寿险</t>
    </r>
  </si>
  <si>
    <t>分县（市、区）</t>
  </si>
  <si>
    <t>注：本表数据来源于丽水市保险协会。</t>
  </si>
  <si>
    <t>县（市、区）全体常住居民收入</t>
  </si>
  <si>
    <t>2020年3季度        单位：元/人</t>
  </si>
  <si>
    <t>全体常住居民人均可支配收入</t>
  </si>
  <si>
    <t>注：全体居民收支增幅未扣除价格影响因素，为名义增长速度。</t>
  </si>
  <si>
    <t>县（市、区）城镇常住居民收入</t>
  </si>
  <si>
    <t>城镇常住居民人均可支配收入</t>
  </si>
  <si>
    <t>注：城镇居民收支增幅未扣除价格影响因素，为名义增长速度。</t>
  </si>
  <si>
    <t>县（市、区）农村常住居民收入</t>
  </si>
  <si>
    <t>农村常住居民人均可支配收入</t>
  </si>
  <si>
    <t>注：农村居民收支增幅未扣除价格影响因素，为名义增长速度。</t>
  </si>
  <si>
    <t>县（市、区）农业总产值</t>
  </si>
  <si>
    <t>2020年3季度         单位：亿元</t>
  </si>
  <si>
    <t>县（市、区）旅游收入</t>
  </si>
</sst>
</file>

<file path=xl/styles.xml><?xml version="1.0" encoding="utf-8"?>
<styleSheet xmlns="http://schemas.openxmlformats.org/spreadsheetml/2006/main">
  <numFmts count="2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-&quot;$&quot;\ * #,##0_-;_-&quot;$&quot;\ * #,##0\-;_-&quot;$&quot;\ * &quot;-&quot;_-;_-@_-"/>
    <numFmt numFmtId="177" formatCode="_-* #,##0.00_-;\-* #,##0.00_-;_-* &quot;-&quot;??_-;_-@_-"/>
    <numFmt numFmtId="178" formatCode="0.00_);[Red]\(0.00\)"/>
    <numFmt numFmtId="179" formatCode="0.00_ "/>
    <numFmt numFmtId="180" formatCode="#,##0.0_);\(#,##0.0\)"/>
    <numFmt numFmtId="181" formatCode="\$#,##0.00;\(\$#,##0.00\)"/>
    <numFmt numFmtId="182" formatCode="yy\.mm\.dd"/>
    <numFmt numFmtId="183" formatCode="#\ ??/??"/>
    <numFmt numFmtId="184" formatCode="\$#,##0;\(\$#,##0\)"/>
    <numFmt numFmtId="185" formatCode="0.0"/>
    <numFmt numFmtId="186" formatCode="#,##0;\(#,##0\)"/>
    <numFmt numFmtId="187" formatCode="_-&quot;$&quot;\ * #,##0.00_-;_-&quot;$&quot;\ * #,##0.00\-;_-&quot;$&quot;\ * &quot;-&quot;??_-;_-@_-"/>
    <numFmt numFmtId="188" formatCode="&quot;$&quot;#,##0.00_);[Red]\(&quot;$&quot;#,##0.00\)"/>
    <numFmt numFmtId="189" formatCode="&quot;$&quot;\ #,##0.00_-;[Red]&quot;$&quot;\ #,##0.00\-"/>
    <numFmt numFmtId="190" formatCode="_-* #,##0_-;\-* #,##0_-;_-* &quot;-&quot;_-;_-@_-"/>
    <numFmt numFmtId="191" formatCode="_(&quot;$&quot;* #,##0.00_);_(&quot;$&quot;* \(#,##0.00\);_(&quot;$&quot;* &quot;-&quot;??_);_(@_)"/>
    <numFmt numFmtId="192" formatCode="yyyy&quot;年&quot;m&quot;月&quot;;@"/>
    <numFmt numFmtId="193" formatCode="&quot;$&quot;\ #,##0_-;[Red]&quot;$&quot;\ #,##0\-"/>
    <numFmt numFmtId="194" formatCode="0_);[Red]\(0\)"/>
    <numFmt numFmtId="195" formatCode="&quot;$&quot;#,##0_);[Red]\(&quot;$&quot;#,##0\)"/>
    <numFmt numFmtId="196" formatCode="_(&quot;$&quot;* #,##0_);_(&quot;$&quot;* \(#,##0\);_(&quot;$&quot;* &quot;-&quot;_);_(@_)"/>
    <numFmt numFmtId="197" formatCode="0_ "/>
    <numFmt numFmtId="198" formatCode="0.0_ "/>
    <numFmt numFmtId="199" formatCode="0.0000_ "/>
    <numFmt numFmtId="200" formatCode="0.0_);[Red]\(0.0\)"/>
  </numFmts>
  <fonts count="9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书宋简体"/>
      <charset val="134"/>
    </font>
    <font>
      <sz val="11"/>
      <color theme="1"/>
      <name val="Arial"/>
      <charset val="134"/>
    </font>
    <font>
      <sz val="11"/>
      <name val="方正书宋简体"/>
      <charset val="134"/>
    </font>
    <font>
      <b/>
      <sz val="9"/>
      <color indexed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方正小标宋简体"/>
      <charset val="134"/>
    </font>
    <font>
      <sz val="11"/>
      <color rgb="FF111F2C"/>
      <name val="宋体"/>
      <charset val="134"/>
    </font>
    <font>
      <sz val="18"/>
      <color rgb="FF0000FF"/>
      <name val="宋体"/>
      <charset val="134"/>
    </font>
    <font>
      <sz val="14"/>
      <color theme="1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1"/>
      <color theme="1"/>
      <name val="方正书宋简体"/>
      <charset val="134"/>
    </font>
    <font>
      <sz val="11"/>
      <color rgb="FF000000"/>
      <name val="方正书宋简体"/>
      <charset val="134"/>
    </font>
    <font>
      <sz val="10"/>
      <color rgb="FF000000"/>
      <name val="Times New Roman"/>
      <charset val="0"/>
    </font>
    <font>
      <sz val="12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方正书宋简体"/>
      <charset val="134"/>
    </font>
    <font>
      <sz val="11"/>
      <color rgb="FFFF0000"/>
      <name val="方正书宋简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Geneva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1"/>
      <color rgb="FF0000FF"/>
      <name val="宋体"/>
      <charset val="0"/>
      <scheme val="minor"/>
    </font>
    <font>
      <sz val="12"/>
      <color indexed="9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b/>
      <sz val="10"/>
      <name val="MS Sans Serif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12"/>
      <name val="Helv"/>
      <charset val="134"/>
    </font>
    <font>
      <b/>
      <sz val="9"/>
      <name val="Arial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sz val="11"/>
      <color indexed="17"/>
      <name val="Tahoma"/>
      <charset val="134"/>
    </font>
    <font>
      <b/>
      <sz val="12"/>
      <name val="宋体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1"/>
      <color indexed="20"/>
      <name val="Tahoma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0"/>
      <color theme="1"/>
      <name val="方正书宋简体"/>
      <charset val="134"/>
    </font>
    <font>
      <sz val="10"/>
      <color rgb="FF000000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874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15" borderId="31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29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0" borderId="0"/>
    <xf numFmtId="0" fontId="39" fillId="28" borderId="0" applyNumberFormat="0" applyBorder="0" applyAlignment="0" applyProtection="0"/>
    <xf numFmtId="0" fontId="45" fillId="0" borderId="0"/>
    <xf numFmtId="0" fontId="35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43" borderId="0" applyNumberFormat="0" applyBorder="0" applyAlignment="0" applyProtection="0"/>
    <xf numFmtId="0" fontId="40" fillId="46" borderId="0" applyNumberFormat="0" applyBorder="0" applyAlignment="0" applyProtection="0">
      <alignment vertical="center"/>
    </xf>
    <xf numFmtId="182" fontId="48" fillId="0" borderId="9" applyFill="0" applyProtection="0">
      <alignment horizontal="right"/>
    </xf>
    <xf numFmtId="0" fontId="3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/>
    <xf numFmtId="0" fontId="0" fillId="42" borderId="34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0" fontId="21" fillId="0" borderId="0"/>
    <xf numFmtId="0" fontId="35" fillId="4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5" fillId="3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2" fillId="0" borderId="30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6" fillId="3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10" borderId="3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3" fillId="10" borderId="31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6" fillId="3" borderId="29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8" fillId="0" borderId="38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0" fillId="19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30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7" fillId="0" borderId="0"/>
    <xf numFmtId="0" fontId="27" fillId="2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7" fillId="0" borderId="0"/>
    <xf numFmtId="0" fontId="35" fillId="6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7" fillId="0" borderId="0"/>
    <xf numFmtId="0" fontId="35" fillId="39" borderId="0" applyNumberFormat="0" applyBorder="0" applyAlignment="0" applyProtection="0">
      <alignment vertical="center"/>
    </xf>
    <xf numFmtId="0" fontId="47" fillId="0" borderId="0"/>
    <xf numFmtId="0" fontId="53" fillId="0" borderId="0" applyNumberFormat="0" applyFill="0" applyBorder="0" applyAlignment="0" applyProtection="0">
      <alignment vertical="center"/>
    </xf>
    <xf numFmtId="0" fontId="47" fillId="0" borderId="0"/>
    <xf numFmtId="0" fontId="35" fillId="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8" fillId="0" borderId="0"/>
    <xf numFmtId="0" fontId="21" fillId="51" borderId="36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0" borderId="0"/>
    <xf numFmtId="0" fontId="37" fillId="0" borderId="0"/>
    <xf numFmtId="0" fontId="35" fillId="37" borderId="0" applyNumberFormat="0" applyBorder="0" applyAlignment="0" applyProtection="0">
      <alignment vertical="center"/>
    </xf>
    <xf numFmtId="0" fontId="47" fillId="0" borderId="0"/>
    <xf numFmtId="0" fontId="21" fillId="0" borderId="0"/>
    <xf numFmtId="4" fontId="49" fillId="0" borderId="0" applyFont="0" applyFill="0" applyBorder="0" applyAlignment="0" applyProtection="0"/>
    <xf numFmtId="0" fontId="37" fillId="0" borderId="0"/>
    <xf numFmtId="0" fontId="47" fillId="0" borderId="0"/>
    <xf numFmtId="177" fontId="48" fillId="0" borderId="0" applyFont="0" applyFill="0" applyBorder="0" applyAlignment="0" applyProtection="0"/>
    <xf numFmtId="0" fontId="37" fillId="0" borderId="0"/>
    <xf numFmtId="0" fontId="45" fillId="0" borderId="0"/>
    <xf numFmtId="0" fontId="35" fillId="40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49" fontId="48" fillId="0" borderId="0" applyFont="0" applyFill="0" applyBorder="0" applyAlignment="0" applyProtection="0"/>
    <xf numFmtId="0" fontId="45" fillId="0" borderId="0"/>
    <xf numFmtId="0" fontId="45" fillId="0" borderId="0"/>
    <xf numFmtId="0" fontId="37" fillId="0" borderId="0"/>
    <xf numFmtId="0" fontId="35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83" fontId="48" fillId="0" borderId="0" applyFont="0" applyFill="0" applyProtection="0"/>
    <xf numFmtId="0" fontId="57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9" fillId="56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9" fillId="56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80" fontId="51" fillId="44" borderId="0"/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84" fontId="60" fillId="0" borderId="0"/>
    <xf numFmtId="0" fontId="0" fillId="0" borderId="0"/>
    <xf numFmtId="0" fontId="0" fillId="0" borderId="0"/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1" fillId="0" borderId="1">
      <alignment horizont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5" borderId="0" applyNumberFormat="0" applyBorder="0" applyAlignment="0" applyProtection="0">
      <alignment vertical="center"/>
    </xf>
    <xf numFmtId="0" fontId="62" fillId="0" borderId="9" applyNumberFormat="0" applyFill="0" applyProtection="0">
      <alignment horizontal="center"/>
    </xf>
    <xf numFmtId="0" fontId="35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81" fontId="60" fillId="0" borderId="0"/>
    <xf numFmtId="0" fontId="35" fillId="6" borderId="0" applyNumberFormat="0" applyBorder="0" applyAlignment="0" applyProtection="0">
      <alignment vertical="center"/>
    </xf>
    <xf numFmtId="180" fontId="65" fillId="58" borderId="0"/>
    <xf numFmtId="0" fontId="35" fillId="6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176" fontId="48" fillId="0" borderId="0" applyFont="0" applyFill="0" applyBorder="0" applyAlignment="0" applyProtection="0"/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60" borderId="0" applyNumberFormat="0" applyBorder="0" applyAlignment="0" applyProtection="0"/>
    <xf numFmtId="0" fontId="35" fillId="40" borderId="0" applyNumberFormat="0" applyBorder="0" applyAlignment="0" applyProtection="0">
      <alignment vertical="center"/>
    </xf>
    <xf numFmtId="0" fontId="39" fillId="60" borderId="0" applyNumberFormat="0" applyBorder="0" applyAlignment="0" applyProtection="0"/>
    <xf numFmtId="0" fontId="35" fillId="4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46" fillId="65" borderId="0" applyNumberFormat="0" applyBorder="0" applyAlignment="0" applyProtection="0"/>
    <xf numFmtId="0" fontId="48" fillId="0" borderId="0" applyFont="0" applyFill="0" applyBorder="0" applyAlignment="0" applyProtection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4" fillId="0" borderId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52" fillId="0" borderId="35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9" fillId="45" borderId="0" applyNumberFormat="0" applyBorder="0" applyAlignment="0" applyProtection="0"/>
    <xf numFmtId="0" fontId="35" fillId="57" borderId="0" applyNumberFormat="0" applyBorder="0" applyAlignment="0" applyProtection="0">
      <alignment vertical="center"/>
    </xf>
    <xf numFmtId="0" fontId="46" fillId="18" borderId="0" applyNumberFormat="0" applyBorder="0" applyAlignment="0" applyProtection="0"/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9" fillId="64" borderId="0" applyNumberFormat="0" applyFont="0" applyBorder="0" applyAlignment="0" applyProtection="0"/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37" fontId="69" fillId="0" borderId="0"/>
    <xf numFmtId="0" fontId="61" fillId="0" borderId="1">
      <alignment horizont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21" fillId="51" borderId="36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61" fillId="0" borderId="1">
      <alignment horizontal="center"/>
    </xf>
    <xf numFmtId="0" fontId="35" fillId="5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6" fillId="59" borderId="0" applyNumberFormat="0" applyBorder="0" applyAlignment="0" applyProtection="0"/>
    <xf numFmtId="0" fontId="35" fillId="3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6" fillId="59" borderId="0" applyNumberFormat="0" applyBorder="0" applyAlignment="0" applyProtection="0"/>
    <xf numFmtId="0" fontId="35" fillId="39" borderId="0" applyNumberFormat="0" applyBorder="0" applyAlignment="0" applyProtection="0">
      <alignment vertical="center"/>
    </xf>
    <xf numFmtId="176" fontId="48" fillId="0" borderId="0" applyFont="0" applyFill="0" applyBorder="0" applyAlignment="0" applyProtection="0"/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6" fillId="62" borderId="0" applyNumberFormat="0" applyBorder="0" applyAlignment="0" applyProtection="0"/>
    <xf numFmtId="0" fontId="35" fillId="39" borderId="0" applyNumberFormat="0" applyBorder="0" applyAlignment="0" applyProtection="0">
      <alignment vertical="center"/>
    </xf>
    <xf numFmtId="0" fontId="46" fillId="62" borderId="0" applyNumberFormat="0" applyBorder="0" applyAlignment="0" applyProtection="0"/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60" fillId="0" borderId="0"/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1" fillId="0" borderId="25">
      <alignment horizontal="left" vertical="center"/>
    </xf>
    <xf numFmtId="0" fontId="35" fillId="2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21" fillId="0" borderId="0"/>
    <xf numFmtId="0" fontId="21" fillId="0" borderId="0"/>
    <xf numFmtId="0" fontId="40" fillId="34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0" fontId="35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193" fontId="48" fillId="0" borderId="0"/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15" fontId="49" fillId="0" borderId="0"/>
    <xf numFmtId="0" fontId="21" fillId="0" borderId="0"/>
    <xf numFmtId="0" fontId="35" fillId="50" borderId="0" applyNumberFormat="0" applyBorder="0" applyAlignment="0" applyProtection="0">
      <alignment vertical="center"/>
    </xf>
    <xf numFmtId="15" fontId="49" fillId="0" borderId="0"/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188" fontId="49" fillId="0" borderId="0" applyFont="0" applyFill="0" applyBorder="0" applyAlignment="0" applyProtection="0"/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176" fontId="4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1" fillId="0" borderId="42" applyNumberFormat="0" applyAlignment="0" applyProtection="0">
      <alignment horizontal="left" vertical="center"/>
    </xf>
    <xf numFmtId="0" fontId="40" fillId="48" borderId="0" applyNumberFormat="0" applyBorder="0" applyAlignment="0" applyProtection="0">
      <alignment vertical="center"/>
    </xf>
    <xf numFmtId="10" fontId="68" fillId="51" borderId="21" applyNumberFormat="0" applyBorder="0" applyAlignment="0" applyProtection="0"/>
    <xf numFmtId="0" fontId="40" fillId="4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6" fillId="60" borderId="0" applyNumberFormat="0" applyBorder="0" applyAlignment="0" applyProtection="0"/>
    <xf numFmtId="0" fontId="21" fillId="51" borderId="36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1" fillId="0" borderId="25">
      <alignment horizontal="left" vertical="center"/>
    </xf>
    <xf numFmtId="0" fontId="40" fillId="46" borderId="0" applyNumberFormat="0" applyBorder="0" applyAlignment="0" applyProtection="0">
      <alignment vertical="center"/>
    </xf>
    <xf numFmtId="0" fontId="71" fillId="0" borderId="25">
      <alignment horizontal="left"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6" fillId="43" borderId="0" applyNumberFormat="0" applyBorder="0" applyAlignment="0" applyProtection="0"/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7" fillId="0" borderId="0">
      <protection locked="0"/>
    </xf>
    <xf numFmtId="180" fontId="51" fillId="44" borderId="0"/>
    <xf numFmtId="0" fontId="40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46" fillId="67" borderId="0" applyNumberFormat="0" applyBorder="0" applyAlignment="0" applyProtection="0"/>
    <xf numFmtId="0" fontId="46" fillId="67" borderId="0" applyNumberFormat="0" applyBorder="0" applyAlignment="0" applyProtection="0"/>
    <xf numFmtId="0" fontId="40" fillId="70" borderId="0" applyNumberFormat="0" applyBorder="0" applyAlignment="0" applyProtection="0">
      <alignment vertical="center"/>
    </xf>
    <xf numFmtId="0" fontId="46" fillId="43" borderId="0" applyNumberFormat="0" applyBorder="0" applyAlignment="0" applyProtection="0"/>
    <xf numFmtId="0" fontId="39" fillId="69" borderId="0" applyNumberFormat="0" applyBorder="0" applyAlignment="0" applyProtection="0"/>
    <xf numFmtId="189" fontId="48" fillId="0" borderId="0" applyFont="0" applyFill="0" applyBorder="0" applyAlignment="0" applyProtection="0"/>
    <xf numFmtId="0" fontId="39" fillId="69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43" borderId="0" applyNumberFormat="0" applyBorder="0" applyAlignment="0" applyProtection="0"/>
    <xf numFmtId="0" fontId="46" fillId="59" borderId="0" applyNumberFormat="0" applyBorder="0" applyAlignment="0" applyProtection="0"/>
    <xf numFmtId="0" fontId="39" fillId="18" borderId="0" applyNumberFormat="0" applyBorder="0" applyAlignment="0" applyProtection="0"/>
    <xf numFmtId="0" fontId="46" fillId="18" borderId="0" applyNumberFormat="0" applyBorder="0" applyAlignment="0" applyProtection="0"/>
    <xf numFmtId="191" fontId="48" fillId="0" borderId="0" applyFont="0" applyFill="0" applyBorder="0" applyAlignment="0" applyProtection="0"/>
    <xf numFmtId="0" fontId="46" fillId="59" borderId="0" applyNumberFormat="0" applyBorder="0" applyAlignment="0" applyProtection="0"/>
    <xf numFmtId="0" fontId="46" fillId="36" borderId="0" applyNumberFormat="0" applyBorder="0" applyAlignment="0" applyProtection="0"/>
    <xf numFmtId="0" fontId="46" fillId="65" borderId="0" applyNumberFormat="0" applyBorder="0" applyAlignment="0" applyProtection="0"/>
    <xf numFmtId="0" fontId="39" fillId="45" borderId="0" applyNumberFormat="0" applyBorder="0" applyAlignment="0" applyProtection="0"/>
    <xf numFmtId="0" fontId="46" fillId="67" borderId="0" applyNumberFormat="0" applyBorder="0" applyAlignment="0" applyProtection="0"/>
    <xf numFmtId="0" fontId="46" fillId="67" borderId="0" applyNumberFormat="0" applyBorder="0" applyAlignment="0" applyProtection="0"/>
    <xf numFmtId="0" fontId="39" fillId="28" borderId="0" applyNumberFormat="0" applyBorder="0" applyAlignment="0" applyProtection="0"/>
    <xf numFmtId="0" fontId="46" fillId="60" borderId="0" applyNumberFormat="0" applyBorder="0" applyAlignment="0" applyProtection="0"/>
    <xf numFmtId="190" fontId="48" fillId="0" borderId="0" applyFont="0" applyFill="0" applyBorder="0" applyAlignment="0" applyProtection="0"/>
    <xf numFmtId="0" fontId="53" fillId="0" borderId="39" applyNumberFormat="0" applyFill="0" applyAlignment="0" applyProtection="0">
      <alignment vertical="center"/>
    </xf>
    <xf numFmtId="186" fontId="60" fillId="0" borderId="0"/>
    <xf numFmtId="187" fontId="4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53" fillId="0" borderId="39" applyNumberFormat="0" applyFill="0" applyAlignment="0" applyProtection="0">
      <alignment vertical="center"/>
    </xf>
    <xf numFmtId="38" fontId="68" fillId="63" borderId="0" applyNumberFormat="0" applyBorder="0" applyAlignment="0" applyProtection="0"/>
    <xf numFmtId="0" fontId="67" fillId="0" borderId="40" applyNumberFormat="0" applyFill="0" applyAlignment="0" applyProtection="0">
      <alignment vertical="center"/>
    </xf>
    <xf numFmtId="10" fontId="68" fillId="51" borderId="21" applyNumberFormat="0" applyBorder="0" applyAlignment="0" applyProtection="0"/>
    <xf numFmtId="10" fontId="68" fillId="51" borderId="21" applyNumberFormat="0" applyBorder="0" applyAlignment="0" applyProtection="0"/>
    <xf numFmtId="180" fontId="65" fillId="58" borderId="0"/>
    <xf numFmtId="180" fontId="65" fillId="58" borderId="0"/>
    <xf numFmtId="180" fontId="51" fillId="44" borderId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0" fontId="47" fillId="0" borderId="0"/>
    <xf numFmtId="3" fontId="49" fillId="0" borderId="0" applyFont="0" applyFill="0" applyBorder="0" applyAlignment="0" applyProtection="0"/>
    <xf numFmtId="14" fontId="31" fillId="0" borderId="0">
      <alignment horizontal="center" wrapText="1"/>
      <protection locked="0"/>
    </xf>
    <xf numFmtId="10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49" fillId="64" borderId="0" applyNumberFormat="0" applyFont="0" applyBorder="0" applyAlignment="0" applyProtection="0"/>
    <xf numFmtId="0" fontId="75" fillId="71" borderId="16">
      <protection locked="0"/>
    </xf>
    <xf numFmtId="0" fontId="75" fillId="71" borderId="16">
      <protection locked="0"/>
    </xf>
    <xf numFmtId="0" fontId="75" fillId="71" borderId="16">
      <protection locked="0"/>
    </xf>
    <xf numFmtId="9" fontId="21" fillId="0" borderId="0" applyFont="0" applyFill="0" applyBorder="0" applyAlignment="0" applyProtection="0"/>
    <xf numFmtId="196" fontId="48" fillId="0" borderId="0" applyFont="0" applyFill="0" applyBorder="0" applyAlignment="0" applyProtection="0"/>
    <xf numFmtId="0" fontId="63" fillId="35" borderId="0" applyNumberFormat="0" applyBorder="0" applyAlignment="0" applyProtection="0">
      <alignment vertical="center"/>
    </xf>
    <xf numFmtId="0" fontId="48" fillId="0" borderId="14" applyNumberFormat="0" applyFill="0" applyProtection="0">
      <alignment horizontal="right"/>
    </xf>
    <xf numFmtId="0" fontId="52" fillId="0" borderId="35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14" applyNumberFormat="0" applyFill="0" applyProtection="0">
      <alignment horizontal="center"/>
    </xf>
    <xf numFmtId="0" fontId="76" fillId="0" borderId="14" applyNumberFormat="0" applyFill="0" applyProtection="0">
      <alignment horizontal="center"/>
    </xf>
    <xf numFmtId="0" fontId="77" fillId="0" borderId="0" applyNumberFormat="0" applyFill="0" applyBorder="0" applyAlignment="0" applyProtection="0"/>
    <xf numFmtId="0" fontId="62" fillId="0" borderId="9" applyNumberFormat="0" applyFill="0" applyProtection="0">
      <alignment horizont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8" fillId="72" borderId="0" applyNumberFormat="0" applyBorder="0" applyAlignment="0" applyProtection="0"/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9" fillId="6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/>
    <xf numFmtId="0" fontId="21" fillId="0" borderId="0"/>
    <xf numFmtId="0" fontId="80" fillId="0" borderId="0"/>
    <xf numFmtId="0" fontId="72" fillId="68" borderId="41" applyNumberForma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8" fillId="0" borderId="0"/>
    <xf numFmtId="0" fontId="40" fillId="66" borderId="0" applyNumberFormat="0" applyBorder="0" applyAlignment="0" applyProtection="0">
      <alignment vertical="center"/>
    </xf>
    <xf numFmtId="0" fontId="48" fillId="0" borderId="0"/>
    <xf numFmtId="0" fontId="40" fillId="6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0" fillId="20" borderId="0" applyNumberFormat="0" applyBorder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48" fillId="0" borderId="0"/>
    <xf numFmtId="0" fontId="40" fillId="20" borderId="0" applyNumberFormat="0" applyBorder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4" fillId="4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82" fillId="63" borderId="44" applyNumberFormat="0" applyAlignment="0" applyProtection="0">
      <alignment vertical="center"/>
    </xf>
    <xf numFmtId="0" fontId="48" fillId="0" borderId="0"/>
    <xf numFmtId="43" fontId="48" fillId="0" borderId="0" applyFont="0" applyFill="0" applyBorder="0" applyAlignment="0" applyProtection="0"/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48" fillId="0" borderId="0"/>
    <xf numFmtId="0" fontId="48" fillId="0" borderId="0"/>
    <xf numFmtId="0" fontId="48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8" fillId="0" borderId="0"/>
    <xf numFmtId="0" fontId="29" fillId="6" borderId="0" applyNumberFormat="0" applyBorder="0" applyAlignment="0" applyProtection="0">
      <alignment vertical="center"/>
    </xf>
    <xf numFmtId="0" fontId="48" fillId="0" borderId="0"/>
    <xf numFmtId="0" fontId="29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48" fillId="0" borderId="0"/>
    <xf numFmtId="0" fontId="21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3" fontId="85" fillId="0" borderId="0" applyNumberForma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6" fillId="69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88" fillId="63" borderId="43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2" fillId="68" borderId="4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2" fillId="0" borderId="9" applyNumberFormat="0" applyFill="0" applyProtection="0">
      <alignment horizontal="left"/>
    </xf>
    <xf numFmtId="0" fontId="62" fillId="0" borderId="9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49" fillId="0" borderId="0"/>
    <xf numFmtId="41" fontId="21" fillId="0" borderId="0" applyFont="0" applyFill="0" applyBorder="0" applyAlignment="0" applyProtection="0"/>
    <xf numFmtId="4" fontId="49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91" fillId="73" borderId="0" applyNumberFormat="0" applyBorder="0" applyAlignment="0" applyProtection="0"/>
    <xf numFmtId="0" fontId="91" fillId="73" borderId="0" applyNumberFormat="0" applyBorder="0" applyAlignment="0" applyProtection="0"/>
    <xf numFmtId="0" fontId="91" fillId="74" borderId="0" applyNumberFormat="0" applyBorder="0" applyAlignment="0" applyProtection="0"/>
    <xf numFmtId="0" fontId="91" fillId="74" borderId="0" applyNumberFormat="0" applyBorder="0" applyAlignment="0" applyProtection="0"/>
    <xf numFmtId="0" fontId="91" fillId="75" borderId="0" applyNumberFormat="0" applyBorder="0" applyAlignment="0" applyProtection="0"/>
    <xf numFmtId="0" fontId="91" fillId="75" borderId="0" applyNumberFormat="0" applyBorder="0" applyAlignment="0" applyProtection="0"/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48" fillId="0" borderId="14" applyNumberFormat="0" applyFill="0" applyProtection="0">
      <alignment horizontal="left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2" fillId="63" borderId="44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0" fontId="81" fillId="57" borderId="43" applyNumberFormat="0" applyAlignment="0" applyProtection="0">
      <alignment vertical="center"/>
    </xf>
    <xf numFmtId="1" fontId="48" fillId="0" borderId="9" applyFill="0" applyProtection="0">
      <alignment horizontal="center"/>
    </xf>
    <xf numFmtId="0" fontId="47" fillId="0" borderId="0"/>
    <xf numFmtId="0" fontId="37" fillId="0" borderId="0"/>
    <xf numFmtId="0" fontId="37" fillId="0" borderId="0"/>
    <xf numFmtId="0" fontId="49" fillId="0" borderId="0"/>
    <xf numFmtId="43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1" fillId="51" borderId="36" applyNumberFormat="0" applyFont="0" applyAlignment="0" applyProtection="0">
      <alignment vertical="center"/>
    </xf>
    <xf numFmtId="0" fontId="21" fillId="51" borderId="36" applyNumberFormat="0" applyFont="0" applyAlignment="0" applyProtection="0">
      <alignment vertical="center"/>
    </xf>
    <xf numFmtId="0" fontId="21" fillId="51" borderId="36" applyNumberFormat="0" applyFont="0" applyAlignment="0" applyProtection="0">
      <alignment vertical="center"/>
    </xf>
    <xf numFmtId="0" fontId="21" fillId="51" borderId="36" applyNumberFormat="0" applyFont="0" applyAlignment="0" applyProtection="0">
      <alignment vertical="center"/>
    </xf>
    <xf numFmtId="0" fontId="35" fillId="51" borderId="36" applyNumberFormat="0" applyFont="0" applyAlignment="0" applyProtection="0">
      <alignment vertical="center"/>
    </xf>
    <xf numFmtId="0" fontId="35" fillId="51" borderId="36" applyNumberFormat="0" applyFont="0" applyAlignment="0" applyProtection="0">
      <alignment vertical="center"/>
    </xf>
    <xf numFmtId="0" fontId="35" fillId="51" borderId="36" applyNumberFormat="0" applyFont="0" applyAlignment="0" applyProtection="0">
      <alignment vertical="center"/>
    </xf>
    <xf numFmtId="0" fontId="35" fillId="51" borderId="36" applyNumberFormat="0" applyFont="0" applyAlignment="0" applyProtection="0">
      <alignment vertical="center"/>
    </xf>
    <xf numFmtId="0" fontId="35" fillId="51" borderId="36" applyNumberFormat="0" applyFont="0" applyAlignment="0" applyProtection="0">
      <alignment vertical="center"/>
    </xf>
    <xf numFmtId="0" fontId="35" fillId="51" borderId="36" applyNumberFormat="0" applyFont="0" applyAlignment="0" applyProtection="0">
      <alignment vertical="center"/>
    </xf>
    <xf numFmtId="0" fontId="92" fillId="0" borderId="0"/>
    <xf numFmtId="0" fontId="92" fillId="0" borderId="0"/>
    <xf numFmtId="0" fontId="92" fillId="0" borderId="0"/>
    <xf numFmtId="0" fontId="21" fillId="0" borderId="0"/>
  </cellStyleXfs>
  <cellXfs count="2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85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85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85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85" fontId="2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8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9" fontId="2" fillId="0" borderId="16" xfId="0" applyNumberFormat="1" applyFont="1" applyBorder="1" applyAlignment="1">
      <alignment horizontal="center" vertical="center" wrapText="1"/>
    </xf>
    <xf numFmtId="198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9" fontId="2" fillId="0" borderId="17" xfId="0" applyNumberFormat="1" applyFont="1" applyBorder="1" applyAlignment="1">
      <alignment horizontal="center" vertical="center" wrapText="1"/>
    </xf>
    <xf numFmtId="198" fontId="2" fillId="0" borderId="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97" fontId="2" fillId="0" borderId="3" xfId="0" applyNumberFormat="1" applyFont="1" applyBorder="1" applyAlignment="1">
      <alignment horizontal="center" vertical="center" wrapText="1"/>
    </xf>
    <xf numFmtId="198" fontId="2" fillId="0" borderId="0" xfId="0" applyNumberFormat="1" applyFont="1" applyBorder="1" applyAlignment="1">
      <alignment horizontal="center" vertical="center" wrapText="1"/>
    </xf>
    <xf numFmtId="179" fontId="0" fillId="0" borderId="0" xfId="0" applyNumberFormat="1"/>
    <xf numFmtId="198" fontId="0" fillId="0" borderId="0" xfId="0" applyNumberFormat="1"/>
    <xf numFmtId="0" fontId="2" fillId="0" borderId="10" xfId="0" applyFont="1" applyBorder="1" applyAlignment="1">
      <alignment horizontal="justify" vertical="center" wrapText="1"/>
    </xf>
    <xf numFmtId="197" fontId="2" fillId="0" borderId="15" xfId="0" applyNumberFormat="1" applyFont="1" applyBorder="1" applyAlignment="1">
      <alignment horizontal="center" vertical="center" wrapText="1"/>
    </xf>
    <xf numFmtId="198" fontId="2" fillId="0" borderId="15" xfId="0" applyNumberFormat="1" applyFont="1" applyBorder="1" applyAlignment="1">
      <alignment horizontal="center" vertical="center" wrapText="1"/>
    </xf>
    <xf numFmtId="198" fontId="2" fillId="0" borderId="1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98" fontId="2" fillId="0" borderId="16" xfId="0" applyNumberFormat="1" applyFont="1" applyBorder="1" applyAlignment="1">
      <alignment horizontal="center" vertical="center" wrapText="1"/>
    </xf>
    <xf numFmtId="198" fontId="2" fillId="0" borderId="17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85" fontId="2" fillId="0" borderId="0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98" fontId="2" fillId="0" borderId="0" xfId="0" applyNumberFormat="1" applyFont="1" applyAlignment="1">
      <alignment horizontal="center" vertical="center"/>
    </xf>
    <xf numFmtId="198" fontId="0" fillId="0" borderId="0" xfId="0" applyNumberFormat="1" applyAlignment="1">
      <alignment horizontal="center" vertical="center"/>
    </xf>
    <xf numFmtId="198" fontId="4" fillId="0" borderId="0" xfId="0" applyNumberFormat="1" applyFont="1" applyAlignment="1">
      <alignment horizontal="center" vertical="center"/>
    </xf>
    <xf numFmtId="0" fontId="0" fillId="0" borderId="0" xfId="0" applyAlignment="1"/>
    <xf numFmtId="198" fontId="0" fillId="0" borderId="15" xfId="0" applyNumberForma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98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98" fontId="4" fillId="0" borderId="0" xfId="0" applyNumberFormat="1" applyFont="1" applyAlignment="1">
      <alignment horizontal="center" vertical="center" wrapText="1"/>
    </xf>
    <xf numFmtId="198" fontId="4" fillId="0" borderId="2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2" fillId="0" borderId="6" xfId="0" applyFont="1" applyBorder="1" applyAlignment="1">
      <alignment vertical="center" wrapText="1"/>
    </xf>
    <xf numFmtId="185" fontId="4" fillId="0" borderId="9" xfId="0" applyNumberFormat="1" applyFont="1" applyBorder="1" applyAlignment="1">
      <alignment horizontal="center" vertical="center" wrapText="1"/>
    </xf>
    <xf numFmtId="198" fontId="4" fillId="0" borderId="15" xfId="0" applyNumberFormat="1" applyFont="1" applyBorder="1" applyAlignment="1">
      <alignment horizontal="center" vertical="center" wrapText="1"/>
    </xf>
    <xf numFmtId="185" fontId="5" fillId="0" borderId="0" xfId="117" applyNumberFormat="1" applyFont="1" applyFill="1" applyBorder="1"/>
    <xf numFmtId="0" fontId="2" fillId="0" borderId="0" xfId="0" applyFont="1" applyAlignment="1">
      <alignment horizontal="center" vertical="center" wrapText="1"/>
    </xf>
    <xf numFmtId="0" fontId="6" fillId="0" borderId="19" xfId="0" applyNumberFormat="1" applyFont="1" applyBorder="1" applyAlignment="1">
      <alignment vertical="center"/>
    </xf>
    <xf numFmtId="185" fontId="4" fillId="0" borderId="4" xfId="0" applyNumberFormat="1" applyFont="1" applyBorder="1" applyAlignment="1">
      <alignment horizontal="center" vertical="center" wrapText="1"/>
    </xf>
    <xf numFmtId="185" fontId="4" fillId="0" borderId="2" xfId="0" applyNumberFormat="1" applyFont="1" applyBorder="1" applyAlignment="1">
      <alignment horizontal="center" vertical="center" wrapText="1"/>
    </xf>
    <xf numFmtId="185" fontId="4" fillId="0" borderId="0" xfId="0" applyNumberFormat="1" applyFont="1" applyAlignment="1">
      <alignment horizontal="center" vertical="center" wrapText="1"/>
    </xf>
    <xf numFmtId="49" fontId="0" fillId="0" borderId="0" xfId="0" applyNumberFormat="1"/>
    <xf numFmtId="0" fontId="6" fillId="0" borderId="16" xfId="0" applyNumberFormat="1" applyFont="1" applyBorder="1" applyAlignment="1">
      <alignment vertical="center"/>
    </xf>
    <xf numFmtId="199" fontId="0" fillId="0" borderId="0" xfId="0" applyNumberFormat="1" applyFont="1"/>
    <xf numFmtId="0" fontId="6" fillId="0" borderId="14" xfId="0" applyNumberFormat="1" applyFont="1" applyBorder="1" applyAlignment="1">
      <alignment vertical="center"/>
    </xf>
    <xf numFmtId="185" fontId="4" fillId="0" borderId="6" xfId="0" applyNumberFormat="1" applyFont="1" applyBorder="1" applyAlignment="1">
      <alignment horizontal="center" vertical="center" wrapText="1"/>
    </xf>
    <xf numFmtId="185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" fontId="7" fillId="0" borderId="16" xfId="0" applyNumberFormat="1" applyFont="1" applyFill="1" applyBorder="1" applyAlignment="1"/>
    <xf numFmtId="185" fontId="7" fillId="0" borderId="16" xfId="0" applyNumberFormat="1" applyFont="1" applyFill="1" applyBorder="1" applyAlignment="1">
      <alignment horizontal="right"/>
    </xf>
    <xf numFmtId="185" fontId="7" fillId="0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2" fillId="0" borderId="9" xfId="0" applyFont="1" applyBorder="1" applyAlignment="1">
      <alignment horizontal="justify" vertical="center" wrapText="1"/>
    </xf>
    <xf numFmtId="1" fontId="7" fillId="0" borderId="14" xfId="0" applyNumberFormat="1" applyFont="1" applyFill="1" applyBorder="1" applyAlignment="1"/>
    <xf numFmtId="185" fontId="7" fillId="0" borderId="14" xfId="0" applyNumberFormat="1" applyFont="1" applyFill="1" applyBorder="1" applyAlignment="1">
      <alignment horizontal="right"/>
    </xf>
    <xf numFmtId="185" fontId="7" fillId="0" borderId="15" xfId="0" applyNumberFormat="1" applyFont="1" applyFill="1" applyBorder="1" applyAlignment="1">
      <alignment horizontal="right"/>
    </xf>
    <xf numFmtId="197" fontId="0" fillId="0" borderId="0" xfId="0" applyNumberFormat="1"/>
    <xf numFmtId="185" fontId="0" fillId="0" borderId="0" xfId="0" applyNumberFormat="1"/>
    <xf numFmtId="57" fontId="2" fillId="0" borderId="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97" fontId="7" fillId="0" borderId="16" xfId="662" applyNumberFormat="1" applyFont="1" applyFill="1" applyBorder="1" applyAlignment="1">
      <alignment horizontal="center" vertical="center" wrapText="1"/>
    </xf>
    <xf numFmtId="198" fontId="7" fillId="0" borderId="3" xfId="588" applyNumberFormat="1" applyFont="1" applyFill="1" applyBorder="1" applyAlignment="1">
      <alignment horizontal="center" vertical="center" wrapText="1"/>
    </xf>
    <xf numFmtId="198" fontId="0" fillId="0" borderId="0" xfId="0" applyNumberFormat="1" applyFont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197" fontId="7" fillId="0" borderId="14" xfId="662" applyNumberFormat="1" applyFont="1" applyFill="1" applyBorder="1" applyAlignment="1">
      <alignment horizontal="center" vertical="center" wrapText="1"/>
    </xf>
    <xf numFmtId="198" fontId="7" fillId="0" borderId="15" xfId="588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92" fontId="6" fillId="0" borderId="0" xfId="662" applyNumberFormat="1" applyFont="1" applyFill="1" applyBorder="1" applyAlignment="1">
      <alignment horizontal="center" vertical="center"/>
    </xf>
    <xf numFmtId="192" fontId="6" fillId="0" borderId="10" xfId="662" applyNumberFormat="1" applyFont="1" applyFill="1" applyBorder="1" applyAlignment="1">
      <alignment horizontal="center" vertical="center"/>
    </xf>
    <xf numFmtId="0" fontId="6" fillId="0" borderId="20" xfId="662" applyFont="1" applyFill="1" applyBorder="1" applyAlignment="1">
      <alignment horizontal="center" vertical="center"/>
    </xf>
    <xf numFmtId="0" fontId="6" fillId="0" borderId="19" xfId="662" applyFont="1" applyFill="1" applyBorder="1" applyAlignment="1">
      <alignment horizontal="center" vertical="center" wrapText="1"/>
    </xf>
    <xf numFmtId="0" fontId="6" fillId="0" borderId="22" xfId="662" applyFont="1" applyFill="1" applyBorder="1" applyAlignment="1">
      <alignment horizontal="center" vertical="center"/>
    </xf>
    <xf numFmtId="0" fontId="6" fillId="0" borderId="4" xfId="662" applyFont="1" applyFill="1" applyBorder="1" applyAlignment="1">
      <alignment vertical="center"/>
    </xf>
    <xf numFmtId="194" fontId="7" fillId="0" borderId="19" xfId="662" applyNumberFormat="1" applyFont="1" applyFill="1" applyBorder="1" applyAlignment="1">
      <alignment horizontal="right" vertical="center" wrapText="1"/>
    </xf>
    <xf numFmtId="198" fontId="7" fillId="0" borderId="8" xfId="662" applyNumberFormat="1" applyFont="1" applyFill="1" applyBorder="1" applyAlignment="1">
      <alignment horizontal="right" vertical="center" wrapText="1"/>
    </xf>
    <xf numFmtId="198" fontId="6" fillId="0" borderId="5" xfId="662" applyNumberFormat="1" applyFont="1" applyFill="1" applyBorder="1" applyAlignment="1">
      <alignment horizontal="right" vertical="center" wrapText="1"/>
    </xf>
    <xf numFmtId="0" fontId="6" fillId="0" borderId="2" xfId="662" applyFont="1" applyFill="1" applyBorder="1" applyAlignment="1">
      <alignment vertical="center"/>
    </xf>
    <xf numFmtId="1" fontId="7" fillId="0" borderId="16" xfId="662" applyNumberFormat="1" applyFont="1" applyFill="1" applyBorder="1" applyAlignment="1">
      <alignment horizontal="right" vertical="center" wrapText="1"/>
    </xf>
    <xf numFmtId="185" fontId="7" fillId="0" borderId="0" xfId="662" applyNumberFormat="1" applyFont="1" applyFill="1" applyBorder="1" applyAlignment="1">
      <alignment horizontal="right" vertical="center" wrapText="1"/>
    </xf>
    <xf numFmtId="198" fontId="6" fillId="0" borderId="3" xfId="662" applyNumberFormat="1" applyFont="1" applyFill="1" applyBorder="1" applyAlignment="1">
      <alignment horizontal="right" vertical="center" wrapText="1"/>
    </xf>
    <xf numFmtId="1" fontId="9" fillId="0" borderId="2" xfId="0" applyNumberFormat="1" applyFont="1" applyBorder="1"/>
    <xf numFmtId="185" fontId="9" fillId="0" borderId="0" xfId="0" applyNumberFormat="1" applyFont="1"/>
    <xf numFmtId="0" fontId="0" fillId="2" borderId="0" xfId="0" applyFill="1"/>
    <xf numFmtId="198" fontId="6" fillId="2" borderId="3" xfId="662" applyNumberFormat="1" applyFont="1" applyFill="1" applyBorder="1" applyAlignment="1">
      <alignment horizontal="right" vertical="center" wrapText="1"/>
    </xf>
    <xf numFmtId="197" fontId="7" fillId="0" borderId="16" xfId="662" applyNumberFormat="1" applyFont="1" applyFill="1" applyBorder="1" applyAlignment="1">
      <alignment horizontal="right" vertical="center" wrapText="1"/>
    </xf>
    <xf numFmtId="198" fontId="7" fillId="0" borderId="0" xfId="662" applyNumberFormat="1" applyFont="1" applyFill="1" applyBorder="1" applyAlignment="1">
      <alignment horizontal="right" vertical="center" wrapText="1"/>
    </xf>
    <xf numFmtId="0" fontId="6" fillId="0" borderId="9" xfId="662" applyFont="1" applyFill="1" applyBorder="1" applyAlignment="1">
      <alignment vertical="center"/>
    </xf>
    <xf numFmtId="1" fontId="7" fillId="0" borderId="14" xfId="662" applyNumberFormat="1" applyFont="1" applyFill="1" applyBorder="1" applyAlignment="1">
      <alignment horizontal="right" vertical="center" wrapText="1"/>
    </xf>
    <xf numFmtId="185" fontId="7" fillId="0" borderId="10" xfId="662" applyNumberFormat="1" applyFont="1" applyFill="1" applyBorder="1" applyAlignment="1">
      <alignment horizontal="right" vertical="center" wrapText="1"/>
    </xf>
    <xf numFmtId="198" fontId="6" fillId="0" borderId="15" xfId="662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179" fontId="7" fillId="0" borderId="19" xfId="663" applyNumberFormat="1" applyFont="1" applyFill="1" applyBorder="1" applyAlignment="1">
      <alignment horizontal="center" vertical="center" wrapText="1"/>
    </xf>
    <xf numFmtId="198" fontId="7" fillId="0" borderId="19" xfId="663" applyNumberFormat="1" applyFont="1" applyFill="1" applyBorder="1" applyAlignment="1">
      <alignment horizontal="center" vertical="center" wrapText="1"/>
    </xf>
    <xf numFmtId="198" fontId="7" fillId="0" borderId="5" xfId="66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79" fontId="7" fillId="0" borderId="16" xfId="663" applyNumberFormat="1" applyFont="1" applyFill="1" applyBorder="1" applyAlignment="1">
      <alignment horizontal="center" vertical="center" wrapText="1"/>
    </xf>
    <xf numFmtId="198" fontId="7" fillId="0" borderId="16" xfId="663" applyNumberFormat="1" applyFont="1" applyFill="1" applyBorder="1" applyAlignment="1">
      <alignment horizontal="center" vertical="center" wrapText="1"/>
    </xf>
    <xf numFmtId="198" fontId="7" fillId="0" borderId="3" xfId="663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179" fontId="7" fillId="0" borderId="14" xfId="663" applyNumberFormat="1" applyFont="1" applyFill="1" applyBorder="1" applyAlignment="1">
      <alignment horizontal="center" vertical="center" wrapText="1"/>
    </xf>
    <xf numFmtId="198" fontId="7" fillId="0" borderId="14" xfId="663" applyNumberFormat="1" applyFont="1" applyFill="1" applyBorder="1" applyAlignment="1">
      <alignment horizontal="center" vertical="center" wrapText="1"/>
    </xf>
    <xf numFmtId="198" fontId="7" fillId="0" borderId="15" xfId="66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178" fontId="2" fillId="0" borderId="19" xfId="0" applyNumberFormat="1" applyFont="1" applyBorder="1" applyAlignment="1">
      <alignment horizontal="center" vertical="center" wrapText="1"/>
    </xf>
    <xf numFmtId="178" fontId="2" fillId="0" borderId="16" xfId="0" applyNumberFormat="1" applyFont="1" applyBorder="1" applyAlignment="1">
      <alignment horizontal="center" vertical="center" wrapText="1"/>
    </xf>
    <xf numFmtId="185" fontId="2" fillId="0" borderId="16" xfId="0" applyNumberFormat="1" applyFont="1" applyBorder="1" applyAlignment="1">
      <alignment horizontal="center" vertical="center" wrapText="1"/>
    </xf>
    <xf numFmtId="178" fontId="2" fillId="0" borderId="16" xfId="0" applyNumberFormat="1" applyFont="1" applyFill="1" applyBorder="1" applyAlignment="1">
      <alignment horizontal="center" vertical="center"/>
    </xf>
    <xf numFmtId="185" fontId="2" fillId="0" borderId="16" xfId="0" applyNumberFormat="1" applyFont="1" applyFill="1" applyBorder="1" applyAlignment="1">
      <alignment horizontal="center" vertical="center"/>
    </xf>
    <xf numFmtId="185" fontId="2" fillId="0" borderId="3" xfId="0" applyNumberFormat="1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 wrapText="1"/>
    </xf>
    <xf numFmtId="178" fontId="0" fillId="0" borderId="16" xfId="0" applyNumberFormat="1" applyBorder="1" applyAlignment="1">
      <alignment vertical="center"/>
    </xf>
    <xf numFmtId="178" fontId="2" fillId="0" borderId="16" xfId="0" applyNumberFormat="1" applyFont="1" applyFill="1" applyBorder="1" applyAlignment="1">
      <alignment horizontal="center" vertical="center" wrapText="1"/>
    </xf>
    <xf numFmtId="178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/>
    <xf numFmtId="0" fontId="0" fillId="0" borderId="14" xfId="0" applyBorder="1"/>
    <xf numFmtId="0" fontId="0" fillId="0" borderId="15" xfId="0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3" fillId="0" borderId="16" xfId="0" applyFont="1" applyBorder="1" applyProtection="1">
      <protection hidden="1"/>
    </xf>
    <xf numFmtId="0" fontId="13" fillId="0" borderId="23" xfId="0" applyFont="1" applyBorder="1" applyAlignment="1" applyProtection="1">
      <alignment horizontal="center"/>
      <protection hidden="1"/>
    </xf>
    <xf numFmtId="0" fontId="15" fillId="0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24" xfId="0" applyFont="1" applyBorder="1" applyAlignment="1" applyProtection="1">
      <alignment horizontal="center"/>
      <protection hidden="1"/>
    </xf>
    <xf numFmtId="0" fontId="2" fillId="0" borderId="2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horizontal="center" vertical="center"/>
    </xf>
    <xf numFmtId="185" fontId="2" fillId="0" borderId="0" xfId="0" applyNumberFormat="1" applyFont="1" applyFill="1" applyBorder="1" applyAlignment="1">
      <alignment horizontal="center" vertical="center"/>
    </xf>
    <xf numFmtId="0" fontId="13" fillId="0" borderId="9" xfId="0" applyFont="1" applyBorder="1" applyProtection="1"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0" fontId="14" fillId="0" borderId="2" xfId="0" applyFont="1" applyBorder="1" applyAlignment="1">
      <alignment horizontal="center"/>
    </xf>
    <xf numFmtId="2" fontId="19" fillId="0" borderId="0" xfId="0" applyNumberFormat="1" applyFont="1" applyProtection="1">
      <protection locked="0"/>
    </xf>
    <xf numFmtId="0" fontId="20" fillId="0" borderId="2" xfId="0" applyFont="1" applyBorder="1" applyProtection="1">
      <protection hidden="1"/>
    </xf>
    <xf numFmtId="0" fontId="2" fillId="0" borderId="2" xfId="0" applyFont="1" applyFill="1" applyBorder="1" applyAlignment="1">
      <alignment horizontal="left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5" fontId="0" fillId="0" borderId="0" xfId="0" applyNumberForma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85" fontId="2" fillId="0" borderId="14" xfId="0" applyNumberFormat="1" applyFont="1" applyFill="1" applyBorder="1" applyAlignment="1">
      <alignment horizontal="center" vertical="center"/>
    </xf>
    <xf numFmtId="185" fontId="0" fillId="0" borderId="10" xfId="0" applyNumberFormat="1" applyBorder="1" applyAlignment="1">
      <alignment horizontal="center" vertical="center"/>
    </xf>
    <xf numFmtId="0" fontId="19" fillId="0" borderId="2" xfId="0" applyFont="1" applyBorder="1" applyProtection="1">
      <protection hidden="1"/>
    </xf>
    <xf numFmtId="0" fontId="19" fillId="0" borderId="2" xfId="0" applyFont="1" applyBorder="1"/>
    <xf numFmtId="0" fontId="7" fillId="0" borderId="2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14" fillId="0" borderId="9" xfId="0" applyFont="1" applyBorder="1" applyAlignment="1">
      <alignment horizontal="center"/>
    </xf>
    <xf numFmtId="2" fontId="19" fillId="0" borderId="10" xfId="0" applyNumberFormat="1" applyFont="1" applyBorder="1" applyProtection="1">
      <protection locked="0"/>
    </xf>
    <xf numFmtId="0" fontId="20" fillId="0" borderId="0" xfId="0" applyFont="1" applyProtection="1">
      <protection hidden="1"/>
    </xf>
    <xf numFmtId="0" fontId="14" fillId="0" borderId="0" xfId="0" applyFont="1" applyAlignment="1">
      <alignment horizontal="center"/>
    </xf>
    <xf numFmtId="0" fontId="7" fillId="0" borderId="0" xfId="0" applyFont="1" applyProtection="1">
      <protection hidden="1"/>
    </xf>
    <xf numFmtId="0" fontId="21" fillId="0" borderId="0" xfId="0" applyFont="1"/>
    <xf numFmtId="0" fontId="18" fillId="0" borderId="4" xfId="0" applyFont="1" applyBorder="1" applyProtection="1">
      <protection hidden="1"/>
    </xf>
    <xf numFmtId="0" fontId="21" fillId="0" borderId="8" xfId="0" applyFont="1" applyBorder="1"/>
    <xf numFmtId="0" fontId="21" fillId="0" borderId="10" xfId="0" applyFont="1" applyBorder="1"/>
    <xf numFmtId="0" fontId="13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194" fontId="22" fillId="0" borderId="0" xfId="0" applyNumberFormat="1" applyFont="1" applyProtection="1">
      <protection locked="0"/>
    </xf>
    <xf numFmtId="194" fontId="19" fillId="0" borderId="0" xfId="0" applyNumberFormat="1" applyFont="1" applyProtection="1">
      <protection locked="0"/>
    </xf>
    <xf numFmtId="194" fontId="19" fillId="0" borderId="0" xfId="0" applyNumberFormat="1" applyFont="1" applyAlignment="1" applyProtection="1">
      <alignment horizontal="right"/>
      <protection locked="0"/>
    </xf>
    <xf numFmtId="194" fontId="21" fillId="0" borderId="0" xfId="0" applyNumberFormat="1" applyFont="1" applyAlignment="1">
      <alignment horizontal="right"/>
    </xf>
    <xf numFmtId="200" fontId="19" fillId="0" borderId="0" xfId="0" applyNumberFormat="1" applyFont="1" applyProtection="1">
      <protection locked="0"/>
    </xf>
    <xf numFmtId="200" fontId="21" fillId="0" borderId="0" xfId="0" applyNumberFormat="1" applyFont="1"/>
    <xf numFmtId="194" fontId="19" fillId="0" borderId="10" xfId="0" applyNumberFormat="1" applyFont="1" applyBorder="1" applyProtection="1">
      <protection locked="0"/>
    </xf>
    <xf numFmtId="198" fontId="21" fillId="0" borderId="8" xfId="0" applyNumberFormat="1" applyFont="1" applyBorder="1"/>
    <xf numFmtId="198" fontId="21" fillId="0" borderId="0" xfId="0" applyNumberFormat="1" applyFont="1"/>
    <xf numFmtId="198" fontId="21" fillId="0" borderId="10" xfId="0" applyNumberFormat="1" applyFont="1" applyBorder="1"/>
    <xf numFmtId="0" fontId="13" fillId="0" borderId="15" xfId="0" applyFont="1" applyBorder="1" applyAlignment="1" applyProtection="1">
      <alignment horizontal="center"/>
      <protection hidden="1"/>
    </xf>
    <xf numFmtId="185" fontId="22" fillId="0" borderId="0" xfId="0" applyNumberFormat="1" applyFont="1" applyProtection="1">
      <protection locked="0"/>
    </xf>
    <xf numFmtId="185" fontId="19" fillId="0" borderId="0" xfId="0" applyNumberFormat="1" applyFont="1" applyProtection="1"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85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98" fontId="4" fillId="0" borderId="16" xfId="0" applyNumberFormat="1" applyFont="1" applyFill="1" applyBorder="1" applyAlignment="1">
      <alignment horizontal="center" vertical="center"/>
    </xf>
    <xf numFmtId="198" fontId="2" fillId="0" borderId="2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98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2" fontId="2" fillId="0" borderId="28" xfId="0" applyNumberFormat="1" applyFont="1" applyFill="1" applyBorder="1" applyAlignment="1">
      <alignment horizontal="center" vertical="center"/>
    </xf>
    <xf numFmtId="185" fontId="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98" fontId="4" fillId="0" borderId="2" xfId="0" applyNumberFormat="1" applyFont="1" applyFill="1" applyBorder="1" applyAlignment="1">
      <alignment horizontal="center" vertical="center"/>
    </xf>
    <xf numFmtId="194" fontId="4" fillId="0" borderId="0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98" fontId="24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97" fontId="4" fillId="0" borderId="2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198" fontId="24" fillId="0" borderId="16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198" fontId="6" fillId="0" borderId="1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874">
    <cellStyle name="常规" xfId="0" builtinId="0"/>
    <cellStyle name="货币[0]" xfId="1" builtinId="7"/>
    <cellStyle name="强调文字颜色 2 3 2" xfId="2"/>
    <cellStyle name="输入" xfId="3" builtinId="20"/>
    <cellStyle name="20% - 强调文字颜色 3 2 3 3" xfId="4"/>
    <cellStyle name="20% - 强调文字颜色 3" xfId="5" builtinId="38"/>
    <cellStyle name="货币" xfId="6" builtinId="4"/>
    <cellStyle name="args.style" xfId="7"/>
    <cellStyle name="好 3 2 2" xfId="8"/>
    <cellStyle name="Accent2 - 40%" xfId="9"/>
    <cellStyle name="千位分隔[0]" xfId="10" builtinId="6"/>
    <cellStyle name="40% - 强调文字颜色 2 3 3 3" xfId="11"/>
    <cellStyle name="_29-30" xfId="12"/>
    <cellStyle name="Accent2 - 20% 2" xfId="13"/>
    <cellStyle name="_Book1_2 2" xfId="14"/>
    <cellStyle name="40% - 强调文字颜色 3 3 3 2" xfId="15"/>
    <cellStyle name="40% - 强调文字颜色 3" xfId="16" builtinId="39"/>
    <cellStyle name="40% - 强调文字颜色 4 3 4" xfId="17"/>
    <cellStyle name="差" xfId="18" builtinId="27"/>
    <cellStyle name="千位分隔" xfId="19" builtinId="3"/>
    <cellStyle name="超链接" xfId="20" builtinId="8"/>
    <cellStyle name="Accent2 - 60%" xfId="21"/>
    <cellStyle name="60% - 强调文字颜色 6 3 2" xfId="22"/>
    <cellStyle name="日期" xfId="23"/>
    <cellStyle name="60% - 强调文字颜色 3" xfId="24" builtinId="40"/>
    <cellStyle name="百分比" xfId="25" builtinId="5"/>
    <cellStyle name="60% - 强调文字颜色 5 4 2" xfId="26"/>
    <cellStyle name="40% - 强调文字颜色 5 3 3 2" xfId="27"/>
    <cellStyle name="40% - 强调文字颜色 6 4 2" xfId="28"/>
    <cellStyle name="60% - 强调文字颜色 4 2 2 2" xfId="29"/>
    <cellStyle name="已访问的超链接" xfId="30" builtinId="9"/>
    <cellStyle name="_ET_STYLE_NoName_00__Sheet3" xfId="31"/>
    <cellStyle name="注释" xfId="32" builtinId="10"/>
    <cellStyle name="60% - 强调文字颜色 2 3" xfId="33"/>
    <cellStyle name="60% - 强调文字颜色 2" xfId="34" builtinId="36"/>
    <cellStyle name="标题 4" xfId="35" builtinId="19"/>
    <cellStyle name="_ET_STYLE_NoName_00_ 4" xfId="36"/>
    <cellStyle name="警告文本" xfId="37" builtinId="11"/>
    <cellStyle name="常规 6 5" xfId="38"/>
    <cellStyle name="20% - 强调文字颜色 4 4 2" xfId="39"/>
    <cellStyle name="60% - 强调文字颜色 2 2 2" xfId="40"/>
    <cellStyle name="标题" xfId="41" builtinId="15"/>
    <cellStyle name="解释性文本" xfId="42" builtinId="53"/>
    <cellStyle name="常规_2009年04月贸易（刘）提供卡片数据" xfId="43"/>
    <cellStyle name="20% - 强调文字颜色 5 3 3" xfId="44"/>
    <cellStyle name="百分比 4" xfId="45"/>
    <cellStyle name="标题 1" xfId="46" builtinId="16"/>
    <cellStyle name="20% - 强调文字颜色 5 3 4" xfId="47"/>
    <cellStyle name="60% - 强调文字颜色 2 2 2 2" xfId="48"/>
    <cellStyle name="标题 2" xfId="49" builtinId="17"/>
    <cellStyle name="20% - 强调文字颜色 5 2 3 3" xfId="50"/>
    <cellStyle name="Accent6 2" xfId="51"/>
    <cellStyle name="60% - 强调文字颜色 1" xfId="52" builtinId="32"/>
    <cellStyle name="60% - 强调文字颜色 2 2 2 3" xfId="53"/>
    <cellStyle name="标题 3" xfId="54" builtinId="18"/>
    <cellStyle name="60% - 强调文字颜色 4" xfId="55" builtinId="44"/>
    <cellStyle name="输出" xfId="56" builtinId="21"/>
    <cellStyle name="20% - 强调文字颜色 2 4 2" xfId="57"/>
    <cellStyle name="常规 31" xfId="58"/>
    <cellStyle name="常规 26" xfId="59"/>
    <cellStyle name="40% - 强调文字颜色 3 3 3" xfId="60"/>
    <cellStyle name="计算" xfId="61" builtinId="22"/>
    <cellStyle name="40% - 强调文字颜色 4 2" xfId="62"/>
    <cellStyle name="检查单元格" xfId="63" builtinId="23"/>
    <cellStyle name="20% - 强调文字颜色 6" xfId="64" builtinId="50"/>
    <cellStyle name="强调文字颜色 2" xfId="65" builtinId="33"/>
    <cellStyle name="40% - 强调文字颜色 4 2 3 3" xfId="66"/>
    <cellStyle name="60% - 强调文字颜色 2 3 2 3" xfId="67"/>
    <cellStyle name="链接单元格" xfId="68" builtinId="24"/>
    <cellStyle name="60% - 强调文字颜色 4 2 3" xfId="69"/>
    <cellStyle name="汇总" xfId="70" builtinId="25"/>
    <cellStyle name="好" xfId="71" builtinId="26"/>
    <cellStyle name="20% - 强调文字颜色 3 3" xfId="72"/>
    <cellStyle name="适中" xfId="73" builtinId="28"/>
    <cellStyle name="20% - 强调文字颜色 5" xfId="74" builtinId="46"/>
    <cellStyle name="强调文字颜色 1" xfId="75" builtinId="29"/>
    <cellStyle name="40% - 强调文字颜色 4 2 3 2" xfId="76"/>
    <cellStyle name="20% - 强调文字颜色 1" xfId="77" builtinId="30"/>
    <cellStyle name="40% - 强调文字颜色 4 3 2" xfId="78"/>
    <cellStyle name="40% - 强调文字颜色 1" xfId="79" builtinId="31"/>
    <cellStyle name="20% - 强调文字颜色 2" xfId="80" builtinId="34"/>
    <cellStyle name="40% - 强调文字颜色 4 3 3" xfId="81"/>
    <cellStyle name="40% - 强调文字颜色 2" xfId="82" builtinId="35"/>
    <cellStyle name="Accent2 - 40% 2" xfId="83"/>
    <cellStyle name="强调文字颜色 3" xfId="84" builtinId="37"/>
    <cellStyle name="PSChar" xfId="85"/>
    <cellStyle name="强调文字颜色 4" xfId="86" builtinId="41"/>
    <cellStyle name="20% - 强调文字颜色 4" xfId="87" builtinId="42"/>
    <cellStyle name="_27-28" xfId="88"/>
    <cellStyle name="40% - 强调文字颜色 4" xfId="89" builtinId="43"/>
    <cellStyle name="40% - 强调文字颜色 3 3 3 3" xfId="90"/>
    <cellStyle name="强调文字颜色 5" xfId="91" builtinId="45"/>
    <cellStyle name="60% - 强调文字颜色 5 2 2 2" xfId="92"/>
    <cellStyle name="40% - 强调文字颜色 5" xfId="93" builtinId="47"/>
    <cellStyle name="标题 1 4 2" xfId="94"/>
    <cellStyle name="60% - 强调文字颜色 5" xfId="95" builtinId="48"/>
    <cellStyle name="强调文字颜色 6" xfId="96" builtinId="49"/>
    <cellStyle name="_弱电系统设备配置报价清单" xfId="97"/>
    <cellStyle name="20% - 强调文字颜色 3 3 2" xfId="98"/>
    <cellStyle name="适中 2" xfId="99"/>
    <cellStyle name="60% - 强调文字颜色 5 2 2 3" xfId="100"/>
    <cellStyle name="40% - 强调文字颜色 6" xfId="101" builtinId="51"/>
    <cellStyle name="60% - 强调文字颜色 6" xfId="102" builtinId="52"/>
    <cellStyle name="_ET_STYLE_NoName_00__Book1" xfId="103"/>
    <cellStyle name="40% - 强调文字颜色 1 2 2 2" xfId="104"/>
    <cellStyle name="_ET_STYLE_NoName_00_" xfId="105"/>
    <cellStyle name="标题 4 2 2" xfId="106"/>
    <cellStyle name="_Book1_1" xfId="107"/>
    <cellStyle name="20% - 强调文字颜色 3 3 4" xfId="108"/>
    <cellStyle name="20% - 强调文字颜色 4 2 2 2" xfId="109"/>
    <cellStyle name="_ET_STYLE_NoName_00_ 2" xfId="110"/>
    <cellStyle name="注释 3" xfId="111"/>
    <cellStyle name="60% - 强调文字颜色 2 3 3" xfId="112"/>
    <cellStyle name="_ET_STYLE_NoName_00_ 3" xfId="113"/>
    <cellStyle name="_20100326高清市院遂宁检察院1080P配置清单26日改" xfId="114"/>
    <cellStyle name="40% - 强调文字颜色 3 3 2 3" xfId="115"/>
    <cellStyle name="_31-32" xfId="116"/>
    <cellStyle name="常规 10" xfId="117"/>
    <cellStyle name="PSDec 2" xfId="118"/>
    <cellStyle name="_2011年2月财政金融部门提供卡片数据" xfId="119"/>
    <cellStyle name="_33" xfId="120"/>
    <cellStyle name="Comma_!!!GO" xfId="121"/>
    <cellStyle name="_Book1" xfId="122"/>
    <cellStyle name="_Book1_2" xfId="123"/>
    <cellStyle name="20% - 强调文字颜色 4 2 2 3" xfId="124"/>
    <cellStyle name="Accent2 - 20%" xfId="125"/>
    <cellStyle name="_Book1_3" xfId="126"/>
    <cellStyle name="_ET_STYLE_NoName_00__Book1_1" xfId="127"/>
    <cellStyle name="_ET_STYLE_NoName_00__Book1_1 2" xfId="128"/>
    <cellStyle name="0,0_x000d_&#10;NA_x000d_&#10;" xfId="129"/>
    <cellStyle name="20% - 强调文字颜色 3 2 2 3" xfId="130"/>
    <cellStyle name="强调文字颜色 2 2 2" xfId="131"/>
    <cellStyle name="Accent1 - 20%" xfId="132"/>
    <cellStyle name="20% - 强调文字颜色 1 2" xfId="133"/>
    <cellStyle name="40% - 强调文字颜色 1 3 2 3" xfId="134"/>
    <cellStyle name="20% - 强调文字颜色 1 2 2" xfId="135"/>
    <cellStyle name="20% - 强调文字颜色 1 2 2 2" xfId="136"/>
    <cellStyle name="Pourcentage_pldt" xfId="137"/>
    <cellStyle name="标题 5" xfId="138"/>
    <cellStyle name="20% - 强调文字颜色 1 2 2 3" xfId="139"/>
    <cellStyle name="标题 6" xfId="140"/>
    <cellStyle name="20% - 强调文字颜色 1 2 3" xfId="141"/>
    <cellStyle name="40% - 强调文字颜色 2 2" xfId="142"/>
    <cellStyle name="40% - 强调文字颜色 4 3 3 2" xfId="143"/>
    <cellStyle name="20% - 强调文字颜色 1 2 3 2" xfId="144"/>
    <cellStyle name="40% - 强调文字颜色 2 2 2" xfId="145"/>
    <cellStyle name="40% - 强调文字颜色 6 3 2 3" xfId="146"/>
    <cellStyle name="20% - 强调文字颜色 1 2 3 3" xfId="147"/>
    <cellStyle name="40% - 强调文字颜色 2 2 3" xfId="148"/>
    <cellStyle name="20% - 强调文字颜色 1 2 4" xfId="149"/>
    <cellStyle name="40% - 强调文字颜色 2 3" xfId="150"/>
    <cellStyle name="40% - 强调文字颜色 4 3 3 3" xfId="151"/>
    <cellStyle name="强调文字颜色 2 2 2 2" xfId="152"/>
    <cellStyle name="20% - 强调文字颜色 1 3" xfId="153"/>
    <cellStyle name="Accent1 - 20% 2" xfId="154"/>
    <cellStyle name="20% - 强调文字颜色 1 3 2" xfId="155"/>
    <cellStyle name="Accent5 - 20%" xfId="156"/>
    <cellStyle name="20% - 强调文字颜色 1 3 2 2" xfId="157"/>
    <cellStyle name="Accent5 - 20% 2" xfId="158"/>
    <cellStyle name="20% - 强调文字颜色 1 3 2 3" xfId="159"/>
    <cellStyle name="20% - 强调文字颜色 1 3 3" xfId="160"/>
    <cellStyle name="40% - 强调文字颜色 3 2" xfId="161"/>
    <cellStyle name="20% - 强调文字颜色 1 3 3 2" xfId="162"/>
    <cellStyle name="40% - 强调文字颜色 3 2 2" xfId="163"/>
    <cellStyle name="20% - 强调文字颜色 1 3 3 3" xfId="164"/>
    <cellStyle name="40% - 强调文字颜色 3 2 3" xfId="165"/>
    <cellStyle name="20% - 强调文字颜色 1 3 4" xfId="166"/>
    <cellStyle name="40% - 强调文字颜色 3 3" xfId="167"/>
    <cellStyle name="强调文字颜色 2 2 2 3" xfId="168"/>
    <cellStyle name="20% - 强调文字颜色 1 4" xfId="169"/>
    <cellStyle name="Linked Cells 2 2" xfId="170"/>
    <cellStyle name="20% - 强调文字颜色 1 4 2" xfId="171"/>
    <cellStyle name="20% - 强调文字颜色 2 2" xfId="172"/>
    <cellStyle name="40% - 强调文字颜色 1 3 3 3" xfId="173"/>
    <cellStyle name="20% - 强调文字颜色 2 2 2" xfId="174"/>
    <cellStyle name="20% - 强调文字颜色 2 2 2 2" xfId="175"/>
    <cellStyle name="20% - 强调文字颜色 2 2 2 3" xfId="176"/>
    <cellStyle name="20% - 强调文字颜色 2 2 3" xfId="177"/>
    <cellStyle name="Accent4 - 20% 2" xfId="178"/>
    <cellStyle name="20% - 强调文字颜色 2 2 3 2" xfId="179"/>
    <cellStyle name="60% - 强调文字颜色 1 4" xfId="180"/>
    <cellStyle name="20% - 强调文字颜色 2 2 3 3" xfId="181"/>
    <cellStyle name="20% - 强调文字颜色 2 2 4" xfId="182"/>
    <cellStyle name="20% - 强调文字颜色 2 3" xfId="183"/>
    <cellStyle name="60% - 强调文字颜色 3 2 2 2" xfId="184"/>
    <cellStyle name="常规 35" xfId="185"/>
    <cellStyle name="20% - 强调文字颜色 2 3 2" xfId="186"/>
    <cellStyle name="20% - 强调文字颜色 2 3 2 2" xfId="187"/>
    <cellStyle name="20% - 强调文字颜色 2 3 2 3" xfId="188"/>
    <cellStyle name="Dollar (zero dec)" xfId="189"/>
    <cellStyle name="常规 41" xfId="190"/>
    <cellStyle name="常规 36" xfId="191"/>
    <cellStyle name="20% - 强调文字颜色 2 3 3" xfId="192"/>
    <cellStyle name="20% - 强调文字颜色 2 3 3 2" xfId="193"/>
    <cellStyle name="PSHeading" xfId="194"/>
    <cellStyle name="20% - 强调文字颜色 2 3 3 3" xfId="195"/>
    <cellStyle name="常规 42" xfId="196"/>
    <cellStyle name="常规 37" xfId="197"/>
    <cellStyle name="20% - 强调文字颜色 2 3 4" xfId="198"/>
    <cellStyle name="部门 2" xfId="199"/>
    <cellStyle name="20% - 强调文字颜色 2 4" xfId="200"/>
    <cellStyle name="60% - 强调文字颜色 3 2 2 3" xfId="201"/>
    <cellStyle name="20% - 强调文字颜色 3 2" xfId="202"/>
    <cellStyle name="20% - 强调文字颜色 3 2 2" xfId="203"/>
    <cellStyle name="20% - 强调文字颜色 3 2 2 2" xfId="204"/>
    <cellStyle name="20% - 强调文字颜色 3 2 3" xfId="205"/>
    <cellStyle name="20% - 强调文字颜色 3 2 3 2" xfId="206"/>
    <cellStyle name="20% - 强调文字颜色 3 2 4" xfId="207"/>
    <cellStyle name="20% - 强调文字颜色 3 3 2 2" xfId="208"/>
    <cellStyle name="好 3 3" xfId="209"/>
    <cellStyle name="40% - 强调文字颜色 6 2" xfId="210"/>
    <cellStyle name="20% - 强调文字颜色 3 3 2 3" xfId="211"/>
    <cellStyle name="40% - 强调文字颜色 6 3" xfId="212"/>
    <cellStyle name="20% - 强调文字颜色 3 3 3" xfId="213"/>
    <cellStyle name="20% - 强调文字颜色 3 3 3 2" xfId="214"/>
    <cellStyle name="Currency1" xfId="215"/>
    <cellStyle name="20% - 强调文字颜色 3 3 3 3" xfId="216"/>
    <cellStyle name="Input Cells 2" xfId="217"/>
    <cellStyle name="20% - 强调文字颜色 3 4" xfId="218"/>
    <cellStyle name="60% - 强调文字颜色 1 2" xfId="219"/>
    <cellStyle name="20% - 强调文字颜色 3 4 2" xfId="220"/>
    <cellStyle name="60% - 强调文字颜色 1 2 2" xfId="221"/>
    <cellStyle name="20% - 强调文字颜色 4 2" xfId="222"/>
    <cellStyle name="Mon閠aire_!!!GO" xfId="223"/>
    <cellStyle name="20% - 强调文字颜色 4 2 2" xfId="224"/>
    <cellStyle name="20% - 强调文字颜色 4 2 3" xfId="225"/>
    <cellStyle name="Accent4 - 40% 2" xfId="226"/>
    <cellStyle name="Accent6 - 40%" xfId="227"/>
    <cellStyle name="20% - 强调文字颜色 4 2 3 2" xfId="228"/>
    <cellStyle name="Accent6 - 40% 2" xfId="229"/>
    <cellStyle name="20% - 强调文字颜色 4 2 3 3" xfId="230"/>
    <cellStyle name="ColLevel_0" xfId="231"/>
    <cellStyle name="20% - 强调文字颜色 4 2 4" xfId="232"/>
    <cellStyle name="20% - 强调文字颜色 4 3" xfId="233"/>
    <cellStyle name="20% - 强调文字颜色 4 3 2" xfId="234"/>
    <cellStyle name="60% - 强调文字颜色 5 3 2 3" xfId="235"/>
    <cellStyle name="20% - 强调文字颜色 4 3 2 2" xfId="236"/>
    <cellStyle name="20% - 强调文字颜色 4 3 4" xfId="237"/>
    <cellStyle name="20% - 强调文字颜色 4 3 2 3" xfId="238"/>
    <cellStyle name="20% - 强调文字颜色 4 3 3" xfId="239"/>
    <cellStyle name="20% - 强调文字颜色 4 3 3 2" xfId="240"/>
    <cellStyle name="20% - 强调文字颜色 4 3 3 3" xfId="241"/>
    <cellStyle name="20% - 强调文字颜色 4 4" xfId="242"/>
    <cellStyle name="60% - 强调文字颜色 2 2" xfId="243"/>
    <cellStyle name="20% - 强调文字颜色 5 2" xfId="244"/>
    <cellStyle name="20% - 强调文字颜色 5 2 2" xfId="245"/>
    <cellStyle name="20% - 强调文字颜色 5 2 2 2" xfId="246"/>
    <cellStyle name="20% - 强调文字颜色 5 2 2 3" xfId="247"/>
    <cellStyle name="Accent3 - 20%" xfId="248"/>
    <cellStyle name="Accent5 2" xfId="249"/>
    <cellStyle name="Milliers_!!!GO" xfId="250"/>
    <cellStyle name="20% - 强调文字颜色 5 2 3" xfId="251"/>
    <cellStyle name="20% - 强调文字颜色 5 2 3 2" xfId="252"/>
    <cellStyle name="20% - 强调文字颜色 5 2 4" xfId="253"/>
    <cellStyle name="Standard_AREAS" xfId="254"/>
    <cellStyle name="20% - 强调文字颜色 5 3" xfId="255"/>
    <cellStyle name="20% - 强调文字颜色 5 3 2" xfId="256"/>
    <cellStyle name="百分比 3" xfId="257"/>
    <cellStyle name="20% - 强调文字颜色 5 3 2 2" xfId="258"/>
    <cellStyle name="20% - 强调文字颜色 5 3 2 3" xfId="259"/>
    <cellStyle name="20% - 强调文字颜色 5 3 3 2" xfId="260"/>
    <cellStyle name="标题 1 2" xfId="261"/>
    <cellStyle name="20% - 强调文字颜色 5 3 3 3" xfId="262"/>
    <cellStyle name="Accent3 - 20% 2" xfId="263"/>
    <cellStyle name="标题 1 3" xfId="264"/>
    <cellStyle name="20% - 强调文字颜色 5 4" xfId="265"/>
    <cellStyle name="60% - 强调文字颜色 3 2" xfId="266"/>
    <cellStyle name="20% - 强调文字颜色 5 4 2" xfId="267"/>
    <cellStyle name="60% - 强调文字颜色 3 2 2" xfId="268"/>
    <cellStyle name="20% - 强调文字颜色 6 2" xfId="269"/>
    <cellStyle name="20% - 强调文字颜色 6 2 2" xfId="270"/>
    <cellStyle name="40% - 强调文字颜色 4 4" xfId="271"/>
    <cellStyle name="20% - 强调文字颜色 6 2 2 2" xfId="272"/>
    <cellStyle name="40% - 强调文字颜色 4 4 2" xfId="273"/>
    <cellStyle name="20% - 强调文字颜色 6 2 2 3" xfId="274"/>
    <cellStyle name="Accent4 - 20%" xfId="275"/>
    <cellStyle name="20% - 强调文字颜色 6 2 3" xfId="276"/>
    <cellStyle name="Accent4 - 60% 2" xfId="277"/>
    <cellStyle name="20% - 强调文字颜色 6 2 3 2" xfId="278"/>
    <cellStyle name="20% - 强调文字颜色 6 2 3 3" xfId="279"/>
    <cellStyle name="20% - 强调文字颜色 6 2 4" xfId="280"/>
    <cellStyle name="PSSpacer" xfId="281"/>
    <cellStyle name="20% - 强调文字颜色 6 3" xfId="282"/>
    <cellStyle name="20% - 强调文字颜色 6 3 2" xfId="283"/>
    <cellStyle name="40% - 强调文字颜色 5 4" xfId="284"/>
    <cellStyle name="20% - 强调文字颜色 6 3 2 2" xfId="285"/>
    <cellStyle name="40% - 强调文字颜色 5 4 2" xfId="286"/>
    <cellStyle name="60% - 强调文字颜色 6 3" xfId="287"/>
    <cellStyle name="20% - 强调文字颜色 6 3 2 3" xfId="288"/>
    <cellStyle name="60% - 强调文字颜色 6 4" xfId="289"/>
    <cellStyle name="20% - 强调文字颜色 6 3 3" xfId="290"/>
    <cellStyle name="no dec" xfId="291"/>
    <cellStyle name="PSHeading 2" xfId="292"/>
    <cellStyle name="20% - 强调文字颜色 6 3 3 2" xfId="293"/>
    <cellStyle name="20% - 强调文字颜色 6 3 3 3" xfId="294"/>
    <cellStyle name="20% - 强调文字颜色 6 3 4" xfId="295"/>
    <cellStyle name="注释 2 2" xfId="296"/>
    <cellStyle name="60% - 强调文字颜色 2 3 2 2" xfId="297"/>
    <cellStyle name="PSHeading 3" xfId="298"/>
    <cellStyle name="20% - 强调文字颜色 6 4" xfId="299"/>
    <cellStyle name="60% - 强调文字颜色 4 2" xfId="300"/>
    <cellStyle name="20% - 强调文字颜色 6 4 2" xfId="301"/>
    <cellStyle name="40% - 强调文字颜色 6 4" xfId="302"/>
    <cellStyle name="60% - 强调文字颜色 4 2 2" xfId="303"/>
    <cellStyle name="40% - 强调文字颜色 1 2" xfId="304"/>
    <cellStyle name="40% - 强调文字颜色 4 3 2 2" xfId="305"/>
    <cellStyle name="40% - 强调文字颜色 1 2 2" xfId="306"/>
    <cellStyle name="40% - 强调文字颜色 6 2 2 3" xfId="307"/>
    <cellStyle name="40% - 强调文字颜色 1 2 2 3" xfId="308"/>
    <cellStyle name="PSDate 2" xfId="309"/>
    <cellStyle name="40% - 强调文字颜色 1 2 3" xfId="310"/>
    <cellStyle name="40% - 强调文字颜色 1 2 3 2" xfId="311"/>
    <cellStyle name="60% - 强调文字颜色 6 3 2 3" xfId="312"/>
    <cellStyle name="40% - 强调文字颜色 1 2 3 3" xfId="313"/>
    <cellStyle name="40% - 强调文字颜色 1 2 4" xfId="314"/>
    <cellStyle name="40% - 强调文字颜色 1 3" xfId="315"/>
    <cellStyle name="40% - 强调文字颜色 4 3 2 3" xfId="316"/>
    <cellStyle name="Accent1" xfId="317"/>
    <cellStyle name="40% - 强调文字颜色 1 3 2" xfId="318"/>
    <cellStyle name="40% - 强调文字颜色 6 2 3 3" xfId="319"/>
    <cellStyle name="Accent1 2" xfId="320"/>
    <cellStyle name="40% - 强调文字颜色 1 3 2 2" xfId="321"/>
    <cellStyle name="Currency [0]_!!!GO" xfId="322"/>
    <cellStyle name="40% - 强调文字颜色 1 3 3" xfId="323"/>
    <cellStyle name="40% - 强调文字颜色 1 3 3 2" xfId="324"/>
    <cellStyle name="40% - 强调文字颜色 1 3 4" xfId="325"/>
    <cellStyle name="40% - 强调文字颜色 1 4" xfId="326"/>
    <cellStyle name="Accent2" xfId="327"/>
    <cellStyle name="40% - 强调文字颜色 1 4 2" xfId="328"/>
    <cellStyle name="Accent2 2" xfId="329"/>
    <cellStyle name="40% - 强调文字颜色 2 2 2 2" xfId="330"/>
    <cellStyle name="40% - 强调文字颜色 2 2 2 3" xfId="331"/>
    <cellStyle name="60% - 强调文字颜色 5 2" xfId="332"/>
    <cellStyle name="40% - 强调文字颜色 2 2 3 2" xfId="333"/>
    <cellStyle name="40% - 强调文字颜色 2 2 3 3" xfId="334"/>
    <cellStyle name="60% - 强调文字颜色 6 2" xfId="335"/>
    <cellStyle name="40% - 强调文字颜色 2 2 4" xfId="336"/>
    <cellStyle name="40% - 强调文字颜色 2 3 2" xfId="337"/>
    <cellStyle name="40% - 强调文字颜色 6 3 3 3" xfId="338"/>
    <cellStyle name="40% - 强调文字颜色 2 3 2 2" xfId="339"/>
    <cellStyle name="解释性文本 2" xfId="340"/>
    <cellStyle name="40% - 强调文字颜色 2 3 2 3" xfId="341"/>
    <cellStyle name="40% - 强调文字颜色 2 3 3" xfId="342"/>
    <cellStyle name="40% - 强调文字颜色 2 3 3 2" xfId="343"/>
    <cellStyle name="New Times Roman" xfId="344"/>
    <cellStyle name="40% - 强调文字颜色 2 3 4" xfId="345"/>
    <cellStyle name="40% - 强调文字颜色 2 4" xfId="346"/>
    <cellStyle name="60% - 强调文字颜色 6 2 2 2" xfId="347"/>
    <cellStyle name="Header2 2" xfId="348"/>
    <cellStyle name="40% - 强调文字颜色 2 4 2" xfId="349"/>
    <cellStyle name="差 2 3" xfId="350"/>
    <cellStyle name="40% - 强调文字颜色 3 2 2 2" xfId="351"/>
    <cellStyle name="40% - 强调文字颜色 3 2 4" xfId="352"/>
    <cellStyle name="40% - 强调文字颜色 3 2 2 3" xfId="353"/>
    <cellStyle name="40% - 强调文字颜色 3 2 3 2" xfId="354"/>
    <cellStyle name="常规 32" xfId="355"/>
    <cellStyle name="常规 27" xfId="356"/>
    <cellStyle name="40% - 强调文字颜色 3 3 4" xfId="357"/>
    <cellStyle name="40% - 强调文字颜色 3 2 3 3" xfId="358"/>
    <cellStyle name="常规 30" xfId="359"/>
    <cellStyle name="常规 25" xfId="360"/>
    <cellStyle name="40% - 强调文字颜色 3 3 2" xfId="361"/>
    <cellStyle name="40% - 强调文字颜色 3 3 2 2" xfId="362"/>
    <cellStyle name="40% - 强调文字颜色 4 2 4" xfId="363"/>
    <cellStyle name="40% - 强调文字颜色 3 4" xfId="364"/>
    <cellStyle name="40% - 强调文字颜色 3 4 2" xfId="365"/>
    <cellStyle name="40% - 强调文字颜色 4 2 2" xfId="366"/>
    <cellStyle name="标题 4 4" xfId="367"/>
    <cellStyle name="40% - 强调文字颜色 4 2 2 2" xfId="368"/>
    <cellStyle name="标题 4 4 2" xfId="369"/>
    <cellStyle name="40% - 强调文字颜色 4 2 2 3" xfId="370"/>
    <cellStyle name="40% - 强调文字颜色 4 2 3" xfId="371"/>
    <cellStyle name="40% - 强调文字颜色 4 3" xfId="372"/>
    <cellStyle name="Accent6 - 20% 2" xfId="373"/>
    <cellStyle name="好 2 3" xfId="374"/>
    <cellStyle name="40% - 强调文字颜色 5 2" xfId="375"/>
    <cellStyle name="40% - 强调文字颜色 5 2 2" xfId="376"/>
    <cellStyle name="60% - 强调文字颜色 4 3" xfId="377"/>
    <cellStyle name="强调文字颜色 3 3 3" xfId="378"/>
    <cellStyle name="40% - 强调文字颜色 5 2 2 2" xfId="379"/>
    <cellStyle name="常规 20" xfId="380"/>
    <cellStyle name="常规 15" xfId="381"/>
    <cellStyle name="60% - 强调文字颜色 4 3 2" xfId="382"/>
    <cellStyle name="40% - 强调文字颜色 5 2 2 3" xfId="383"/>
    <cellStyle name="检查单元格 2 2 2" xfId="384"/>
    <cellStyle name="常规 21" xfId="385"/>
    <cellStyle name="常规 16" xfId="386"/>
    <cellStyle name="60% - 强调文字颜色 4 3 3" xfId="387"/>
    <cellStyle name="PSDec" xfId="388"/>
    <cellStyle name="40% - 强调文字颜色 5 2 3" xfId="389"/>
    <cellStyle name="60% - 强调文字颜色 4 4" xfId="390"/>
    <cellStyle name="40% - 强调文字颜色 5 2 3 2" xfId="391"/>
    <cellStyle name="60% - 强调文字颜色 4 4 2" xfId="392"/>
    <cellStyle name="40% - 强调文字颜色 5 2 3 3" xfId="393"/>
    <cellStyle name="Normal - Style1" xfId="394"/>
    <cellStyle name="40% - 强调文字颜色 5 2 4" xfId="395"/>
    <cellStyle name="40% - 强调文字颜色 5 3" xfId="396"/>
    <cellStyle name="40% - 强调文字颜色 5 3 2" xfId="397"/>
    <cellStyle name="60% - 强调文字颜色 5 3" xfId="398"/>
    <cellStyle name="强调文字颜色 4 3 3" xfId="399"/>
    <cellStyle name="40% - 强调文字颜色 5 3 2 2" xfId="400"/>
    <cellStyle name="60% - 强调文字颜色 5 3 2" xfId="401"/>
    <cellStyle name="RowLevel_0" xfId="402"/>
    <cellStyle name="40% - 强调文字颜色 5 3 2 3" xfId="403"/>
    <cellStyle name="检查单元格 3 2 2" xfId="404"/>
    <cellStyle name="60% - 强调文字颜色 5 3 3" xfId="405"/>
    <cellStyle name="40% - 强调文字颜色 5 3 3" xfId="406"/>
    <cellStyle name="60% - 强调文字颜色 5 4" xfId="407"/>
    <cellStyle name="40% - 强调文字颜色 5 3 3 3" xfId="408"/>
    <cellStyle name="40% - 强调文字颜色 5 3 4" xfId="409"/>
    <cellStyle name="40% - 强调文字颜色 6 2 2" xfId="410"/>
    <cellStyle name="40% - 强调文字颜色 6 2 2 2" xfId="411"/>
    <cellStyle name="40% - 强调文字颜色 6 2 3" xfId="412"/>
    <cellStyle name="Date" xfId="413"/>
    <cellStyle name="常规 6 6" xfId="414"/>
    <cellStyle name="40% - 强调文字颜色 6 2 3 2" xfId="415"/>
    <cellStyle name="Date 2" xfId="416"/>
    <cellStyle name="40% - 强调文字颜色 6 2 4" xfId="417"/>
    <cellStyle name="40% - 强调文字颜色 6 3 2" xfId="418"/>
    <cellStyle name="40% - 强调文字颜色 6 3 2 2" xfId="419"/>
    <cellStyle name="40% - 强调文字颜色 6 3 3" xfId="420"/>
    <cellStyle name="Moneda_96 Risk" xfId="421"/>
    <cellStyle name="40% - 强调文字颜色 6 3 3 2" xfId="422"/>
    <cellStyle name="40% - 强调文字颜色 6 3 4" xfId="423"/>
    <cellStyle name="差 2" xfId="424"/>
    <cellStyle name="60% - 强调文字颜色 1 2 2 2" xfId="425"/>
    <cellStyle name="60% - 强调文字颜色 1 2 2 3" xfId="426"/>
    <cellStyle name="60% - 强调文字颜色 1 2 3" xfId="427"/>
    <cellStyle name="60% - 强调文字颜色 1 3" xfId="428"/>
    <cellStyle name="60% - 强调文字颜色 1 3 2" xfId="429"/>
    <cellStyle name="60% - 强调文字颜色 1 3 2 2" xfId="430"/>
    <cellStyle name="Milliers [0]_!!!GO" xfId="431"/>
    <cellStyle name="60% - 强调文字颜色 1 3 2 3" xfId="432"/>
    <cellStyle name="强调文字颜色 5 2 2" xfId="433"/>
    <cellStyle name="好_Book1_1 3 3" xfId="434"/>
    <cellStyle name="Header1" xfId="435"/>
    <cellStyle name="60% - 强调文字颜色 1 3 3" xfId="436"/>
    <cellStyle name="Input [yellow]" xfId="437"/>
    <cellStyle name="60% - 强调文字颜色 1 4 2" xfId="438"/>
    <cellStyle name="60% - 强调文字颜色 2 2 3" xfId="439"/>
    <cellStyle name="Accent6 - 60%" xfId="440"/>
    <cellStyle name="注释 2" xfId="441"/>
    <cellStyle name="60% - 强调文字颜色 2 3 2" xfId="442"/>
    <cellStyle name="60% - 强调文字颜色 2 4" xfId="443"/>
    <cellStyle name="60% - 强调文字颜色 2 4 2" xfId="444"/>
    <cellStyle name="60% - 强调文字颜色 3 2 3" xfId="445"/>
    <cellStyle name="60% - 强调文字颜色 3 3" xfId="446"/>
    <cellStyle name="Accent5 - 40% 2" xfId="447"/>
    <cellStyle name="60% - 强调文字颜色 3 3 2" xfId="448"/>
    <cellStyle name="60% - 强调文字颜色 3 3 2 2" xfId="449"/>
    <cellStyle name="60% - 强调文字颜色 3 3 2 3" xfId="450"/>
    <cellStyle name="60% - 强调文字颜色 3 3 3" xfId="451"/>
    <cellStyle name="60% - 强调文字颜色 3 4" xfId="452"/>
    <cellStyle name="60% - 强调文字颜色 3 4 2" xfId="453"/>
    <cellStyle name="60% - 强调文字颜色 4 2 2 3" xfId="454"/>
    <cellStyle name="标题 1 2 2" xfId="455"/>
    <cellStyle name="60% - 强调文字颜色 4 3 2 2" xfId="456"/>
    <cellStyle name="60% - 强调文字颜色 4 3 2 3" xfId="457"/>
    <cellStyle name="标题 2 2 2" xfId="458"/>
    <cellStyle name="60% - 强调文字颜色 5 2 2" xfId="459"/>
    <cellStyle name="60% - 强调文字颜色 5 2 3" xfId="460"/>
    <cellStyle name="60% - 强调文字颜色 5 3 2 2" xfId="461"/>
    <cellStyle name="60% - 强调文字颜色 6 2 2" xfId="462"/>
    <cellStyle name="强调文字颜色 5 2 3" xfId="463"/>
    <cellStyle name="Header2" xfId="464"/>
    <cellStyle name="60% - 强调文字颜色 6 2 2 3" xfId="465"/>
    <cellStyle name="Header2 3" xfId="466"/>
    <cellStyle name="60% - 强调文字颜色 6 2 3" xfId="467"/>
    <cellStyle name="60% - 强调文字颜色 6 3 2 2" xfId="468"/>
    <cellStyle name="Accent2 - 60% 2" xfId="469"/>
    <cellStyle name="60% - 强调文字颜色 6 3 3" xfId="470"/>
    <cellStyle name="60% - 强调文字颜色 6 4 2" xfId="471"/>
    <cellStyle name="6mal" xfId="472"/>
    <cellStyle name="Linked Cells 2" xfId="473"/>
    <cellStyle name="强调文字颜色 2 4 2" xfId="474"/>
    <cellStyle name="Accent1 - 40%" xfId="475"/>
    <cellStyle name="Accent1 - 40% 2" xfId="476"/>
    <cellStyle name="Accent1 - 60%" xfId="477"/>
    <cellStyle name="Accent1 - 60% 2" xfId="478"/>
    <cellStyle name="强调文字颜色 6 4 2" xfId="479"/>
    <cellStyle name="Accent3" xfId="480"/>
    <cellStyle name="Accent3 - 40%" xfId="481"/>
    <cellStyle name="Mon閠aire [0]_!!!GO" xfId="482"/>
    <cellStyle name="Accent3 - 40% 2" xfId="483"/>
    <cellStyle name="Accent3 - 60%" xfId="484"/>
    <cellStyle name="Accent3 - 60% 2" xfId="485"/>
    <cellStyle name="Accent3 2" xfId="486"/>
    <cellStyle name="Accent4" xfId="487"/>
    <cellStyle name="Accent4 - 40%" xfId="488"/>
    <cellStyle name="Accent4 - 60%" xfId="489"/>
    <cellStyle name="捠壿 [0.00]_Region Orders (2)" xfId="490"/>
    <cellStyle name="Accent4 2" xfId="491"/>
    <cellStyle name="Accent6" xfId="492"/>
    <cellStyle name="Accent5" xfId="493"/>
    <cellStyle name="Accent5 - 40%" xfId="494"/>
    <cellStyle name="Accent5 - 60%" xfId="495"/>
    <cellStyle name="Accent5 - 60% 2" xfId="496"/>
    <cellStyle name="Accent6 - 20%" xfId="497"/>
    <cellStyle name="Accent6 - 60% 2" xfId="498"/>
    <cellStyle name="Comma [0]_!!!GO" xfId="499"/>
    <cellStyle name="标题 3 3" xfId="500"/>
    <cellStyle name="comma zerodec" xfId="501"/>
    <cellStyle name="Currency_!!!GO" xfId="502"/>
    <cellStyle name="分级显示列_1_Book1" xfId="503"/>
    <cellStyle name="标题 3 3 2" xfId="504"/>
    <cellStyle name="Grey" xfId="505"/>
    <cellStyle name="标题 2 2" xfId="506"/>
    <cellStyle name="Input [yellow] 2" xfId="507"/>
    <cellStyle name="Input [yellow] 3" xfId="508"/>
    <cellStyle name="Input Cells" xfId="509"/>
    <cellStyle name="Input Cells 2 2" xfId="510"/>
    <cellStyle name="Linked Cells" xfId="511"/>
    <cellStyle name="Millares [0]_96 Risk" xfId="512"/>
    <cellStyle name="Millares_96 Risk" xfId="513"/>
    <cellStyle name="Moneda [0]_96 Risk" xfId="514"/>
    <cellStyle name="Normal_!!!GO" xfId="515"/>
    <cellStyle name="PSInt" xfId="516"/>
    <cellStyle name="per.style" xfId="517"/>
    <cellStyle name="Percent [2]" xfId="518"/>
    <cellStyle name="Percent_!!!GO" xfId="519"/>
    <cellStyle name="PSChar 2" xfId="520"/>
    <cellStyle name="PSDate" xfId="521"/>
    <cellStyle name="PSInt 2" xfId="522"/>
    <cellStyle name="PSSpacer 2" xfId="523"/>
    <cellStyle name="sstot" xfId="524"/>
    <cellStyle name="t" xfId="525"/>
    <cellStyle name="t_HVAC Equipment (3)" xfId="526"/>
    <cellStyle name="百分比 2" xfId="527"/>
    <cellStyle name="捠壿_Region Orders (2)" xfId="528"/>
    <cellStyle name="差 2 2 3" xfId="529"/>
    <cellStyle name="编号" xfId="530"/>
    <cellStyle name="标题 1 3 2" xfId="531"/>
    <cellStyle name="标题 1 4" xfId="532"/>
    <cellStyle name="标题 2 3" xfId="533"/>
    <cellStyle name="标题 2 3 2" xfId="534"/>
    <cellStyle name="标题 2 4" xfId="535"/>
    <cellStyle name="标题 2 4 2" xfId="536"/>
    <cellStyle name="标题 3 2" xfId="537"/>
    <cellStyle name="标题 3 2 2" xfId="538"/>
    <cellStyle name="好 5" xfId="539"/>
    <cellStyle name="标题 3 4" xfId="540"/>
    <cellStyle name="标题 3 4 2" xfId="541"/>
    <cellStyle name="标题 4 2" xfId="542"/>
    <cellStyle name="标题 4 3" xfId="543"/>
    <cellStyle name="标题 4 3 2" xfId="544"/>
    <cellStyle name="标题 5 2" xfId="545"/>
    <cellStyle name="标题 6 2" xfId="546"/>
    <cellStyle name="标题 7" xfId="547"/>
    <cellStyle name="标题 7 2" xfId="548"/>
    <cellStyle name="标题1" xfId="549"/>
    <cellStyle name="标题1 2" xfId="550"/>
    <cellStyle name="表标题" xfId="551"/>
    <cellStyle name="部门" xfId="552"/>
    <cellStyle name="差 2 2" xfId="553"/>
    <cellStyle name="差 2 2 2" xfId="554"/>
    <cellStyle name="差 3" xfId="555"/>
    <cellStyle name="差 3 2" xfId="556"/>
    <cellStyle name="差 3 2 2" xfId="557"/>
    <cellStyle name="差 3 2 3" xfId="558"/>
    <cellStyle name="差 3 3" xfId="559"/>
    <cellStyle name="差 4" xfId="560"/>
    <cellStyle name="差 4 2" xfId="561"/>
    <cellStyle name="差 5" xfId="562"/>
    <cellStyle name="差 5 2" xfId="563"/>
    <cellStyle name="差 5 3" xfId="564"/>
    <cellStyle name="差_Book1" xfId="565"/>
    <cellStyle name="差_Book1_1" xfId="566"/>
    <cellStyle name="差_Book1_1 2" xfId="567"/>
    <cellStyle name="差_Book1_1 2 2" xfId="568"/>
    <cellStyle name="差_Book1_1 2 3" xfId="569"/>
    <cellStyle name="差_Book1_1 3" xfId="570"/>
    <cellStyle name="差_Book1_1 3 2" xfId="571"/>
    <cellStyle name="差_Book1_1 3 3" xfId="572"/>
    <cellStyle name="差_Book1_1 4" xfId="573"/>
    <cellStyle name="差_Book1_1 4 2" xfId="574"/>
    <cellStyle name="差_Book1_1 4 3" xfId="575"/>
    <cellStyle name="差_Book1_1 5" xfId="576"/>
    <cellStyle name="差_Book1_Book1" xfId="577"/>
    <cellStyle name="差_Book1_Book1 2" xfId="578"/>
    <cellStyle name="差_Book1_Book1 2 2" xfId="579"/>
    <cellStyle name="差_Book1_Book1 2 3" xfId="580"/>
    <cellStyle name="差_Book1_Book1 3" xfId="581"/>
    <cellStyle name="常规 10 2" xfId="582"/>
    <cellStyle name="常规 11" xfId="583"/>
    <cellStyle name="常规 12" xfId="584"/>
    <cellStyle name="好 4 2" xfId="585"/>
    <cellStyle name="常规 13" xfId="586"/>
    <cellStyle name="常规 14" xfId="587"/>
    <cellStyle name="常规 16 3" xfId="588"/>
    <cellStyle name="常规 17" xfId="589"/>
    <cellStyle name="常规 22" xfId="590"/>
    <cellStyle name="检查单元格 2 2 3" xfId="591"/>
    <cellStyle name="常规 18" xfId="592"/>
    <cellStyle name="常规 23" xfId="593"/>
    <cellStyle name="常规 19" xfId="594"/>
    <cellStyle name="常规 24" xfId="595"/>
    <cellStyle name="常规 2" xfId="596"/>
    <cellStyle name="常规 2 10" xfId="597"/>
    <cellStyle name="强调文字颜色 3 3" xfId="598"/>
    <cellStyle name="常规 2 11" xfId="599"/>
    <cellStyle name="强调文字颜色 3 4" xfId="600"/>
    <cellStyle name="常规 2 12" xfId="601"/>
    <cellStyle name="常规 2 13" xfId="602"/>
    <cellStyle name="常规 2 14" xfId="603"/>
    <cellStyle name="常规 2 15" xfId="604"/>
    <cellStyle name="常规 2 16" xfId="605"/>
    <cellStyle name="常规 2 17" xfId="606"/>
    <cellStyle name="常规 2 2" xfId="607"/>
    <cellStyle name="常规 2 3" xfId="608"/>
    <cellStyle name="常规 2 4" xfId="609"/>
    <cellStyle name="常规 2 5" xfId="610"/>
    <cellStyle name="常规 2 6" xfId="611"/>
    <cellStyle name="常规 2 7" xfId="612"/>
    <cellStyle name="常规 2 8" xfId="613"/>
    <cellStyle name="强调文字颜色 2 3 2 2" xfId="614"/>
    <cellStyle name="输入 2" xfId="615"/>
    <cellStyle name="常规 2 9" xfId="616"/>
    <cellStyle name="强调文字颜色 2 3 2 3" xfId="617"/>
    <cellStyle name="输入 3" xfId="618"/>
    <cellStyle name="常规 22 2" xfId="619"/>
    <cellStyle name="常规 22 2 2" xfId="620"/>
    <cellStyle name="常规 22 3" xfId="621"/>
    <cellStyle name="常规 22 3 2" xfId="622"/>
    <cellStyle name="常规 22 4" xfId="623"/>
    <cellStyle name="常规 22 4 2" xfId="624"/>
    <cellStyle name="常规 22 5" xfId="625"/>
    <cellStyle name="适中 4 2" xfId="626"/>
    <cellStyle name="常规 28" xfId="627"/>
    <cellStyle name="常规 33" xfId="628"/>
    <cellStyle name="常规 29" xfId="629"/>
    <cellStyle name="常规 34" xfId="630"/>
    <cellStyle name="常规 3" xfId="631"/>
    <cellStyle name="输出 4 2" xfId="632"/>
    <cellStyle name="常规 3 12" xfId="633"/>
    <cellStyle name="千位_ 方正PC" xfId="634"/>
    <cellStyle name="常规 3 2" xfId="635"/>
    <cellStyle name="常规 3 3" xfId="636"/>
    <cellStyle name="常规 38" xfId="637"/>
    <cellStyle name="常规 4" xfId="638"/>
    <cellStyle name="常规 46" xfId="639"/>
    <cellStyle name="常规 51" xfId="640"/>
    <cellStyle name="常规 49" xfId="641"/>
    <cellStyle name="常规 54" xfId="642"/>
    <cellStyle name="常规 5" xfId="643"/>
    <cellStyle name="常规 5 2" xfId="644"/>
    <cellStyle name="常规 5 3" xfId="645"/>
    <cellStyle name="常规 52" xfId="646"/>
    <cellStyle name="常规 53" xfId="647"/>
    <cellStyle name="常规 55" xfId="648"/>
    <cellStyle name="后继超级链接 2" xfId="649"/>
    <cellStyle name="常规 56" xfId="650"/>
    <cellStyle name="常规 57" xfId="651"/>
    <cellStyle name="好 5 2" xfId="652"/>
    <cellStyle name="常规 58" xfId="653"/>
    <cellStyle name="好 5 3" xfId="654"/>
    <cellStyle name="常规 6" xfId="655"/>
    <cellStyle name="常规 6 2" xfId="656"/>
    <cellStyle name="常规 6 3" xfId="657"/>
    <cellStyle name="常规 6 4" xfId="658"/>
    <cellStyle name="常规 7" xfId="659"/>
    <cellStyle name="常规 8" xfId="660"/>
    <cellStyle name="常规 9" xfId="661"/>
    <cellStyle name="常规_2012月度信息小册子" xfId="662"/>
    <cellStyle name="常规_丽水统计信息2009年03月小册子" xfId="663"/>
    <cellStyle name="超级链接" xfId="664"/>
    <cellStyle name="超级链接 2" xfId="665"/>
    <cellStyle name="分级显示行_1_Book1" xfId="666"/>
    <cellStyle name="好 2" xfId="667"/>
    <cellStyle name="好 2 2" xfId="668"/>
    <cellStyle name="好 2 2 2" xfId="669"/>
    <cellStyle name="好 2 2 3" xfId="670"/>
    <cellStyle name="好 3" xfId="671"/>
    <cellStyle name="好 3 2" xfId="672"/>
    <cellStyle name="好 3 2 3" xfId="673"/>
    <cellStyle name="好 4" xfId="674"/>
    <cellStyle name="好_Book1" xfId="675"/>
    <cellStyle name="好_Book1_1" xfId="676"/>
    <cellStyle name="好_Book1_1 2" xfId="677"/>
    <cellStyle name="好_Book1_1 2 2" xfId="678"/>
    <cellStyle name="好_Book1_1 2 3" xfId="679"/>
    <cellStyle name="好_Book1_1 3" xfId="680"/>
    <cellStyle name="好_Book1_1 3 2" xfId="681"/>
    <cellStyle name="好_Book1_1 4" xfId="682"/>
    <cellStyle name="好_Book1_1 4 2" xfId="683"/>
    <cellStyle name="好_Book1_1 4 3" xfId="684"/>
    <cellStyle name="强调文字颜色 5 3 2" xfId="685"/>
    <cellStyle name="好_Book1_1 5" xfId="686"/>
    <cellStyle name="好_Book1_Book1" xfId="687"/>
    <cellStyle name="好_Book1_Book1 2" xfId="688"/>
    <cellStyle name="好_Book1_Book1 2 2" xfId="689"/>
    <cellStyle name="强调文字颜色 6 4" xfId="690"/>
    <cellStyle name="好_Book1_Book1 2 3" xfId="691"/>
    <cellStyle name="好_Book1_Book1 3" xfId="692"/>
    <cellStyle name="后继超级链接" xfId="693"/>
    <cellStyle name="汇总 2" xfId="694"/>
    <cellStyle name="汇总 2 2" xfId="695"/>
    <cellStyle name="汇总 3" xfId="696"/>
    <cellStyle name="汇总 3 2" xfId="697"/>
    <cellStyle name="汇总 4" xfId="698"/>
    <cellStyle name="汇总 4 2" xfId="699"/>
    <cellStyle name="计算 2" xfId="700"/>
    <cellStyle name="计算 2 2" xfId="701"/>
    <cellStyle name="计算 2 2 2" xfId="702"/>
    <cellStyle name="计算 2 2 3" xfId="703"/>
    <cellStyle name="计算 2 3" xfId="704"/>
    <cellStyle name="计算 3" xfId="705"/>
    <cellStyle name="计算 3 2" xfId="706"/>
    <cellStyle name="计算 3 2 2" xfId="707"/>
    <cellStyle name="计算 3 2 3" xfId="708"/>
    <cellStyle name="计算 3 3" xfId="709"/>
    <cellStyle name="计算 4" xfId="710"/>
    <cellStyle name="计算 4 2" xfId="711"/>
    <cellStyle name="计算 5" xfId="712"/>
    <cellStyle name="计算 5 2" xfId="713"/>
    <cellStyle name="计算 5 3" xfId="714"/>
    <cellStyle name="检查单元格 2" xfId="715"/>
    <cellStyle name="检查单元格 2 2" xfId="716"/>
    <cellStyle name="检查单元格 2 3" xfId="717"/>
    <cellStyle name="检查单元格 3" xfId="718"/>
    <cellStyle name="检查单元格 3 2" xfId="719"/>
    <cellStyle name="检查单元格 3 2 3" xfId="720"/>
    <cellStyle name="检查单元格 3 3" xfId="721"/>
    <cellStyle name="检查单元格 4" xfId="722"/>
    <cellStyle name="检查单元格 4 2" xfId="723"/>
    <cellStyle name="检查单元格 5" xfId="724"/>
    <cellStyle name="检查单元格 5 2" xfId="725"/>
    <cellStyle name="检查单元格 5 3" xfId="726"/>
    <cellStyle name="解释性文本 2 2" xfId="727"/>
    <cellStyle name="解释性文本 3" xfId="728"/>
    <cellStyle name="解释性文本 3 2" xfId="729"/>
    <cellStyle name="解释性文本 4" xfId="730"/>
    <cellStyle name="解释性文本 4 2" xfId="731"/>
    <cellStyle name="借出原因" xfId="732"/>
    <cellStyle name="借出原因 2" xfId="733"/>
    <cellStyle name="警告文本 2" xfId="734"/>
    <cellStyle name="警告文本 2 2" xfId="735"/>
    <cellStyle name="警告文本 3" xfId="736"/>
    <cellStyle name="警告文本 3 2" xfId="737"/>
    <cellStyle name="警告文本 4" xfId="738"/>
    <cellStyle name="警告文本 4 2" xfId="739"/>
    <cellStyle name="链接单元格 2" xfId="740"/>
    <cellStyle name="链接单元格 2 2" xfId="741"/>
    <cellStyle name="链接单元格 3" xfId="742"/>
    <cellStyle name="链接单元格 3 2" xfId="743"/>
    <cellStyle name="链接单元格 4" xfId="744"/>
    <cellStyle name="链接单元格 4 2" xfId="745"/>
    <cellStyle name="普通_97-917" xfId="746"/>
    <cellStyle name="千分位[0]_laroux" xfId="747"/>
    <cellStyle name="千分位_97-917" xfId="748"/>
    <cellStyle name="千位[0]_ 方正PC" xfId="749"/>
    <cellStyle name="强调 1" xfId="750"/>
    <cellStyle name="强调 1 2" xfId="751"/>
    <cellStyle name="强调 2" xfId="752"/>
    <cellStyle name="强调 2 2" xfId="753"/>
    <cellStyle name="强调 3" xfId="754"/>
    <cellStyle name="强调 3 2" xfId="755"/>
    <cellStyle name="强调文字颜色 1 2" xfId="756"/>
    <cellStyle name="强调文字颜色 1 2 2" xfId="757"/>
    <cellStyle name="强调文字颜色 1 2 2 2" xfId="758"/>
    <cellStyle name="强调文字颜色 1 2 2 3" xfId="759"/>
    <cellStyle name="强调文字颜色 1 2 3" xfId="760"/>
    <cellStyle name="强调文字颜色 1 3" xfId="761"/>
    <cellStyle name="强调文字颜色 1 3 2" xfId="762"/>
    <cellStyle name="强调文字颜色 1 3 2 2" xfId="763"/>
    <cellStyle name="强调文字颜色 1 3 2 3" xfId="764"/>
    <cellStyle name="强调文字颜色 1 3 3" xfId="765"/>
    <cellStyle name="强调文字颜色 1 4" xfId="766"/>
    <cellStyle name="强调文字颜色 1 4 2" xfId="767"/>
    <cellStyle name="强调文字颜色 2 2" xfId="768"/>
    <cellStyle name="强调文字颜色 2 2 3" xfId="769"/>
    <cellStyle name="强调文字颜色 2 3" xfId="770"/>
    <cellStyle name="强调文字颜色 2 3 3" xfId="771"/>
    <cellStyle name="强调文字颜色 2 4" xfId="772"/>
    <cellStyle name="强调文字颜色 3 2" xfId="773"/>
    <cellStyle name="强调文字颜色 3 2 2" xfId="774"/>
    <cellStyle name="强调文字颜色 3 2 2 2" xfId="775"/>
    <cellStyle name="强调文字颜色 3 2 2 3" xfId="776"/>
    <cellStyle name="强调文字颜色 3 2 3" xfId="777"/>
    <cellStyle name="强调文字颜色 3 3 2" xfId="778"/>
    <cellStyle name="强调文字颜色 3 3 2 2" xfId="779"/>
    <cellStyle name="强调文字颜色 3 3 2 3" xfId="780"/>
    <cellStyle name="强调文字颜色 3 4 2" xfId="781"/>
    <cellStyle name="强调文字颜色 4 2" xfId="782"/>
    <cellStyle name="强调文字颜色 4 2 2" xfId="783"/>
    <cellStyle name="强调文字颜色 4 2 2 2" xfId="784"/>
    <cellStyle name="强调文字颜色 4 2 2 3" xfId="785"/>
    <cellStyle name="强调文字颜色 4 2 3" xfId="786"/>
    <cellStyle name="强调文字颜色 4 3" xfId="787"/>
    <cellStyle name="强调文字颜色 4 3 2" xfId="788"/>
    <cellStyle name="强调文字颜色 4 3 2 2" xfId="789"/>
    <cellStyle name="强调文字颜色 4 3 2 3" xfId="790"/>
    <cellStyle name="强调文字颜色 4 4" xfId="791"/>
    <cellStyle name="强调文字颜色 4 4 2" xfId="792"/>
    <cellStyle name="强调文字颜色 5 2" xfId="793"/>
    <cellStyle name="强调文字颜色 5 2 2 2" xfId="794"/>
    <cellStyle name="强调文字颜色 5 2 2 3" xfId="795"/>
    <cellStyle name="强调文字颜色 5 3" xfId="796"/>
    <cellStyle name="强调文字颜色 5 3 2 2" xfId="797"/>
    <cellStyle name="强调文字颜色 5 3 2 3" xfId="798"/>
    <cellStyle name="强调文字颜色 5 3 3" xfId="799"/>
    <cellStyle name="强调文字颜色 5 4" xfId="800"/>
    <cellStyle name="强调文字颜色 5 4 2" xfId="801"/>
    <cellStyle name="强调文字颜色 6 2" xfId="802"/>
    <cellStyle name="强调文字颜色 6 2 2" xfId="803"/>
    <cellStyle name="强调文字颜色 6 2 2 2" xfId="804"/>
    <cellStyle name="强调文字颜色 6 2 2 3" xfId="805"/>
    <cellStyle name="强调文字颜色 6 2 3" xfId="806"/>
    <cellStyle name="强调文字颜色 6 3" xfId="807"/>
    <cellStyle name="强调文字颜色 6 3 2" xfId="808"/>
    <cellStyle name="强调文字颜色 6 3 2 2" xfId="809"/>
    <cellStyle name="强调文字颜色 6 3 2 3" xfId="810"/>
    <cellStyle name="强调文字颜色 6 3 3" xfId="811"/>
    <cellStyle name="商品名称" xfId="812"/>
    <cellStyle name="适中 2 2" xfId="813"/>
    <cellStyle name="适中 2 2 2" xfId="814"/>
    <cellStyle name="适中 2 2 3" xfId="815"/>
    <cellStyle name="适中 2 3" xfId="816"/>
    <cellStyle name="适中 3" xfId="817"/>
    <cellStyle name="适中 3 2" xfId="818"/>
    <cellStyle name="适中 3 2 2" xfId="819"/>
    <cellStyle name="适中 3 2 3" xfId="820"/>
    <cellStyle name="适中 3 3" xfId="821"/>
    <cellStyle name="适中 4" xfId="822"/>
    <cellStyle name="适中 5" xfId="823"/>
    <cellStyle name="适中 5 2" xfId="824"/>
    <cellStyle name="适中 5 3" xfId="825"/>
    <cellStyle name="输出 2" xfId="826"/>
    <cellStyle name="输出 2 2" xfId="827"/>
    <cellStyle name="输出 2 2 2" xfId="828"/>
    <cellStyle name="输出 2 2 3" xfId="829"/>
    <cellStyle name="输出 2 3" xfId="830"/>
    <cellStyle name="输出 3" xfId="831"/>
    <cellStyle name="输出 3 2" xfId="832"/>
    <cellStyle name="输出 3 2 2" xfId="833"/>
    <cellStyle name="输出 3 2 3" xfId="834"/>
    <cellStyle name="输出 3 3" xfId="835"/>
    <cellStyle name="输出 4" xfId="836"/>
    <cellStyle name="输出 5" xfId="837"/>
    <cellStyle name="输出 5 2" xfId="838"/>
    <cellStyle name="输出 5 3" xfId="839"/>
    <cellStyle name="输入 2 2" xfId="840"/>
    <cellStyle name="输入 2 2 2" xfId="841"/>
    <cellStyle name="输入 2 2 3" xfId="842"/>
    <cellStyle name="输入 2 3" xfId="843"/>
    <cellStyle name="输入 3 2" xfId="844"/>
    <cellStyle name="输入 3 2 2" xfId="845"/>
    <cellStyle name="输入 3 2 3" xfId="846"/>
    <cellStyle name="输入 3 3" xfId="847"/>
    <cellStyle name="输入 4" xfId="848"/>
    <cellStyle name="输入 4 2" xfId="849"/>
    <cellStyle name="输入 5" xfId="850"/>
    <cellStyle name="输入 5 2" xfId="851"/>
    <cellStyle name="输入 5 3" xfId="852"/>
    <cellStyle name="数量" xfId="853"/>
    <cellStyle name="样式 1" xfId="854"/>
    <cellStyle name="样式 1 2" xfId="855"/>
    <cellStyle name="样式 1 3" xfId="856"/>
    <cellStyle name="昗弨_Pacific Region P&amp;L" xfId="857"/>
    <cellStyle name="寘嬫愗傝 [0.00]_Region Orders (2)" xfId="858"/>
    <cellStyle name="寘嬫愗傝_Region Orders (2)" xfId="859"/>
    <cellStyle name="注释 2 2 2" xfId="860"/>
    <cellStyle name="注释 3 2" xfId="861"/>
    <cellStyle name="注释 3 2 2" xfId="862"/>
    <cellStyle name="注释 4" xfId="863"/>
    <cellStyle name="注释 5" xfId="864"/>
    <cellStyle name="注释 5 2" xfId="865"/>
    <cellStyle name="注释 5 3" xfId="866"/>
    <cellStyle name="注释 6" xfId="867"/>
    <cellStyle name="注释 6 2" xfId="868"/>
    <cellStyle name="注释 6 3" xfId="869"/>
    <cellStyle name="常规_2012年1月小册子" xfId="870"/>
    <cellStyle name="常规_2014年小册子" xfId="871"/>
    <cellStyle name="常规_2011年3月丽水统计信息快报塑封卡片" xfId="872"/>
    <cellStyle name="普通_收支总表" xfId="87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45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8" sqref="A28"/>
    </sheetView>
  </sheetViews>
  <sheetFormatPr defaultColWidth="9" defaultRowHeight="13.5" outlineLevelCol="3"/>
  <cols>
    <col min="1" max="1" width="35.125" customWidth="1"/>
    <col min="2" max="4" width="8.625" style="47" customWidth="1"/>
  </cols>
  <sheetData>
    <row r="1" ht="21" customHeight="1" spans="1:4">
      <c r="A1" s="224" t="s">
        <v>0</v>
      </c>
      <c r="B1" s="224"/>
      <c r="C1" s="224"/>
      <c r="D1" s="224"/>
    </row>
    <row r="2" ht="9" customHeight="1" spans="1:4">
      <c r="A2" s="224"/>
      <c r="B2" s="224"/>
      <c r="C2" s="224"/>
      <c r="D2" s="224"/>
    </row>
    <row r="3" ht="25.5" customHeight="1" spans="1:4">
      <c r="A3" s="2" t="s">
        <v>1</v>
      </c>
      <c r="B3" s="2"/>
      <c r="C3" s="2"/>
      <c r="D3" s="2"/>
    </row>
    <row r="4" ht="21.95" customHeight="1" spans="1:4">
      <c r="A4" s="225" t="s">
        <v>2</v>
      </c>
      <c r="B4" s="226" t="s">
        <v>3</v>
      </c>
      <c r="C4" s="225" t="s">
        <v>4</v>
      </c>
      <c r="D4" s="227"/>
    </row>
    <row r="5" ht="21.95" customHeight="1" spans="1:4">
      <c r="A5" s="228"/>
      <c r="B5" s="229"/>
      <c r="C5" s="228" t="s">
        <v>5</v>
      </c>
      <c r="D5" s="230" t="s">
        <v>6</v>
      </c>
    </row>
    <row r="6" ht="24.75" customHeight="1" spans="1:4">
      <c r="A6" s="172" t="s">
        <v>7</v>
      </c>
      <c r="B6" s="231"/>
      <c r="C6" s="231"/>
      <c r="D6" s="232"/>
    </row>
    <row r="7" ht="24.75" customHeight="1" spans="1:4">
      <c r="A7" s="176" t="s">
        <v>8</v>
      </c>
      <c r="B7" s="233">
        <v>169.95</v>
      </c>
      <c r="C7" s="234">
        <v>4.3</v>
      </c>
      <c r="D7" s="232">
        <v>1</v>
      </c>
    </row>
    <row r="8" ht="24.75" customHeight="1" spans="1:4">
      <c r="A8" s="176" t="s">
        <v>9</v>
      </c>
      <c r="B8" s="233">
        <v>8.7296</v>
      </c>
      <c r="C8" s="234">
        <v>2.7</v>
      </c>
      <c r="D8" s="235">
        <v>4</v>
      </c>
    </row>
    <row r="9" ht="24.75" customHeight="1" spans="1:4">
      <c r="A9" s="176" t="s">
        <v>10</v>
      </c>
      <c r="B9" s="233">
        <v>73.158</v>
      </c>
      <c r="C9" s="234">
        <v>3.4</v>
      </c>
      <c r="D9" s="235">
        <v>1</v>
      </c>
    </row>
    <row r="10" ht="24.75" customHeight="1" spans="1:4">
      <c r="A10" s="176" t="s">
        <v>11</v>
      </c>
      <c r="B10" s="233">
        <v>60.8065</v>
      </c>
      <c r="C10" s="234">
        <v>6.7</v>
      </c>
      <c r="D10" s="235">
        <v>1</v>
      </c>
    </row>
    <row r="11" ht="24.75" customHeight="1" spans="1:4">
      <c r="A11" s="176" t="s">
        <v>12</v>
      </c>
      <c r="B11" s="233">
        <v>88.0624</v>
      </c>
      <c r="C11" s="234">
        <v>5.3</v>
      </c>
      <c r="D11" s="235">
        <v>5</v>
      </c>
    </row>
    <row r="12" ht="24.75" customHeight="1" spans="1:4">
      <c r="A12" s="236" t="s">
        <v>13</v>
      </c>
      <c r="B12" s="233"/>
      <c r="C12" s="234"/>
      <c r="D12" s="232"/>
    </row>
    <row r="13" ht="24.75" customHeight="1" spans="1:4">
      <c r="A13" s="176" t="s">
        <v>14</v>
      </c>
      <c r="B13" s="233">
        <v>8.802</v>
      </c>
      <c r="C13" s="234">
        <v>2.6</v>
      </c>
      <c r="D13" s="232">
        <v>4</v>
      </c>
    </row>
    <row r="14" ht="24.75" customHeight="1" spans="1:4">
      <c r="A14" s="237" t="s">
        <v>15</v>
      </c>
      <c r="B14" s="231"/>
      <c r="C14" s="231"/>
      <c r="D14" s="232"/>
    </row>
    <row r="15" ht="24.75" customHeight="1" spans="1:4">
      <c r="A15" s="176" t="s">
        <v>16</v>
      </c>
      <c r="B15" s="238">
        <v>214</v>
      </c>
      <c r="C15" s="238" t="s">
        <v>17</v>
      </c>
      <c r="D15" s="235" t="s">
        <v>17</v>
      </c>
    </row>
    <row r="16" ht="24.75" customHeight="1" spans="1:4">
      <c r="A16" s="176" t="s">
        <v>18</v>
      </c>
      <c r="B16" s="239">
        <v>45.26772</v>
      </c>
      <c r="C16" s="240">
        <v>12.5</v>
      </c>
      <c r="D16" s="235">
        <v>1</v>
      </c>
    </row>
    <row r="17" ht="24.75" customHeight="1" spans="1:4">
      <c r="A17" s="236" t="s">
        <v>19</v>
      </c>
      <c r="B17" s="231"/>
      <c r="C17" s="231"/>
      <c r="D17" s="232"/>
    </row>
    <row r="18" ht="24.75" customHeight="1" spans="1:4">
      <c r="A18" s="176" t="s">
        <v>20</v>
      </c>
      <c r="B18" s="233">
        <v>30.9662</v>
      </c>
      <c r="C18" s="241">
        <v>-8.15</v>
      </c>
      <c r="D18" s="235" t="s">
        <v>17</v>
      </c>
    </row>
    <row r="19" ht="24.75" customHeight="1" spans="1:4">
      <c r="A19" s="176" t="s">
        <v>21</v>
      </c>
      <c r="B19" s="233">
        <v>27.5307</v>
      </c>
      <c r="C19" s="231">
        <v>-7.2</v>
      </c>
      <c r="D19" s="232">
        <v>4</v>
      </c>
    </row>
    <row r="20" ht="24.75" customHeight="1" spans="1:4">
      <c r="A20" s="236" t="s">
        <v>22</v>
      </c>
      <c r="B20" s="233"/>
      <c r="C20" s="231"/>
      <c r="D20" s="232"/>
    </row>
    <row r="21" ht="24.75" customHeight="1" spans="1:4">
      <c r="A21" s="176" t="s">
        <v>23</v>
      </c>
      <c r="B21" s="233">
        <v>73.02</v>
      </c>
      <c r="C21" s="234">
        <v>1.6</v>
      </c>
      <c r="D21" s="232">
        <v>5</v>
      </c>
    </row>
    <row r="22" ht="24.75" customHeight="1" spans="1:4">
      <c r="A22" s="192" t="s">
        <v>24</v>
      </c>
      <c r="B22" s="242">
        <v>11.38435</v>
      </c>
      <c r="C22" s="243">
        <v>7.1</v>
      </c>
      <c r="D22" s="244">
        <v>4</v>
      </c>
    </row>
    <row r="23" ht="0.6" customHeight="1" spans="1:4">
      <c r="A23" s="245"/>
      <c r="B23" s="246"/>
      <c r="C23" s="178"/>
      <c r="D23" s="232"/>
    </row>
    <row r="24" ht="8.1" customHeight="1" spans="1:4">
      <c r="A24" s="247"/>
      <c r="B24" s="248"/>
      <c r="C24" s="249"/>
      <c r="D24" s="250"/>
    </row>
    <row r="25" ht="22.5" customHeight="1" spans="1:4">
      <c r="A25" s="225" t="s">
        <v>2</v>
      </c>
      <c r="B25" s="226" t="s">
        <v>3</v>
      </c>
      <c r="C25" s="225" t="s">
        <v>4</v>
      </c>
      <c r="D25" s="227"/>
    </row>
    <row r="26" ht="22.5" customHeight="1" spans="1:4">
      <c r="A26" s="228"/>
      <c r="B26" s="229"/>
      <c r="C26" s="228" t="s">
        <v>5</v>
      </c>
      <c r="D26" s="230" t="s">
        <v>6</v>
      </c>
    </row>
    <row r="27" ht="23.1" customHeight="1" spans="1:4">
      <c r="A27" s="237" t="s">
        <v>25</v>
      </c>
      <c r="B27" s="238"/>
      <c r="C27" s="238"/>
      <c r="D27" s="235"/>
    </row>
    <row r="28" ht="23.1" customHeight="1" spans="1:4">
      <c r="A28" s="251" t="s">
        <v>26</v>
      </c>
      <c r="B28" s="239">
        <v>73.002156</v>
      </c>
      <c r="C28" s="252">
        <v>29.19606424</v>
      </c>
      <c r="D28" s="235">
        <v>6</v>
      </c>
    </row>
    <row r="29" ht="23.1" customHeight="1" spans="1:4">
      <c r="A29" s="251" t="s">
        <v>27</v>
      </c>
      <c r="B29" s="239">
        <v>68.973869</v>
      </c>
      <c r="C29" s="252">
        <v>24.49154185</v>
      </c>
      <c r="D29" s="235">
        <v>5</v>
      </c>
    </row>
    <row r="30" ht="23.1" customHeight="1" spans="1:4">
      <c r="A30" s="237" t="s">
        <v>28</v>
      </c>
      <c r="B30" s="238"/>
      <c r="C30" s="238"/>
      <c r="D30" s="235"/>
    </row>
    <row r="31" ht="23.1" customHeight="1" spans="1:4">
      <c r="A31" s="176" t="s">
        <v>29</v>
      </c>
      <c r="B31" s="239">
        <v>24.812</v>
      </c>
      <c r="C31" s="252">
        <v>8.3</v>
      </c>
      <c r="D31" s="253">
        <v>5</v>
      </c>
    </row>
    <row r="32" ht="23.1" customHeight="1" spans="1:4">
      <c r="A32" s="176" t="s">
        <v>30</v>
      </c>
      <c r="B32" s="239">
        <v>15.1402</v>
      </c>
      <c r="C32" s="252">
        <v>6.34776806097004</v>
      </c>
      <c r="D32" s="253">
        <v>5</v>
      </c>
    </row>
    <row r="33" ht="23.1" customHeight="1" spans="1:4">
      <c r="A33" s="176" t="s">
        <v>31</v>
      </c>
      <c r="B33" s="239">
        <v>54.6091</v>
      </c>
      <c r="C33" s="252">
        <v>8.7</v>
      </c>
      <c r="D33" s="253">
        <v>4</v>
      </c>
    </row>
    <row r="34" ht="23.1" customHeight="1" spans="1:4">
      <c r="A34" s="237" t="s">
        <v>32</v>
      </c>
      <c r="B34" s="254"/>
      <c r="C34" s="255"/>
      <c r="D34" s="256"/>
    </row>
    <row r="35" ht="23.1" customHeight="1" spans="1:4">
      <c r="A35" s="176" t="s">
        <v>33</v>
      </c>
      <c r="B35" s="239">
        <v>392.658175589</v>
      </c>
      <c r="C35" s="65">
        <v>18.02</v>
      </c>
      <c r="D35" s="257">
        <v>3</v>
      </c>
    </row>
    <row r="36" ht="23.1" customHeight="1" spans="1:4">
      <c r="A36" s="176" t="s">
        <v>34</v>
      </c>
      <c r="B36" s="239">
        <v>329.295328571</v>
      </c>
      <c r="C36" s="65">
        <v>21.83</v>
      </c>
      <c r="D36" s="257">
        <v>2</v>
      </c>
    </row>
    <row r="37" ht="23.1" customHeight="1" spans="1:4">
      <c r="A37" s="237" t="s">
        <v>35</v>
      </c>
      <c r="B37" s="254"/>
      <c r="C37" s="255"/>
      <c r="D37" s="258"/>
    </row>
    <row r="38" ht="23.1" customHeight="1" spans="1:4">
      <c r="A38" s="251" t="s">
        <v>36</v>
      </c>
      <c r="B38" s="239">
        <v>19.740344</v>
      </c>
      <c r="C38" s="252">
        <v>19.6505150580034</v>
      </c>
      <c r="D38" s="257">
        <v>2</v>
      </c>
    </row>
    <row r="39" ht="23.1" customHeight="1" spans="1:4">
      <c r="A39" s="251" t="s">
        <v>37</v>
      </c>
      <c r="B39" s="239">
        <v>14.233589</v>
      </c>
      <c r="C39" s="252">
        <v>24.2750688142643</v>
      </c>
      <c r="D39" s="257">
        <v>1</v>
      </c>
    </row>
    <row r="40" ht="23.1" customHeight="1" spans="1:4">
      <c r="A40" s="236" t="s">
        <v>38</v>
      </c>
      <c r="B40" s="231"/>
      <c r="C40" s="241"/>
      <c r="D40" s="259"/>
    </row>
    <row r="41" ht="23.1" customHeight="1" spans="1:4">
      <c r="A41" s="176" t="s">
        <v>39</v>
      </c>
      <c r="B41" s="260">
        <v>26507.0994314178</v>
      </c>
      <c r="C41" s="252">
        <v>5.4</v>
      </c>
      <c r="D41" s="257">
        <v>4</v>
      </c>
    </row>
    <row r="42" ht="23.1" customHeight="1" spans="1:4">
      <c r="A42" s="176" t="s">
        <v>40</v>
      </c>
      <c r="B42" s="260">
        <v>36298</v>
      </c>
      <c r="C42" s="252">
        <v>3.3</v>
      </c>
      <c r="D42" s="257">
        <v>7</v>
      </c>
    </row>
    <row r="43" ht="23.1" customHeight="1" spans="1:4">
      <c r="A43" s="176" t="s">
        <v>41</v>
      </c>
      <c r="B43" s="260">
        <v>16961</v>
      </c>
      <c r="C43" s="252">
        <v>8.5</v>
      </c>
      <c r="D43" s="257">
        <v>1</v>
      </c>
    </row>
    <row r="44" ht="23.1" customHeight="1" spans="1:4">
      <c r="A44" s="236" t="s">
        <v>42</v>
      </c>
      <c r="B44" s="261"/>
      <c r="C44" s="262"/>
      <c r="D44" s="263"/>
    </row>
    <row r="45" ht="23.1" customHeight="1" spans="1:4">
      <c r="A45" s="192" t="s">
        <v>43</v>
      </c>
      <c r="B45" s="264">
        <v>70.34</v>
      </c>
      <c r="C45" s="265">
        <v>-41.9</v>
      </c>
      <c r="D45" s="266">
        <v>8</v>
      </c>
    </row>
  </sheetData>
  <mergeCells count="8">
    <mergeCell ref="A1:D1"/>
    <mergeCell ref="A3:D3"/>
    <mergeCell ref="C4:D4"/>
    <mergeCell ref="C25:D25"/>
    <mergeCell ref="A4:A5"/>
    <mergeCell ref="A25:A26"/>
    <mergeCell ref="B4:B5"/>
    <mergeCell ref="B25:B26"/>
  </mergeCells>
  <pageMargins left="0.590277777777778" right="0.471527777777778" top="0.747916666666667" bottom="0.590277777777778" header="0.297916666666667" footer="0.297916666666667"/>
  <pageSetup paperSize="1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7"/>
  <sheetViews>
    <sheetView workbookViewId="0">
      <selection activeCell="A28" sqref="A28"/>
    </sheetView>
  </sheetViews>
  <sheetFormatPr defaultColWidth="9" defaultRowHeight="13.5" outlineLevelCol="6"/>
  <cols>
    <col min="1" max="1" width="26.625" customWidth="1"/>
    <col min="2" max="3" width="17.625" customWidth="1"/>
  </cols>
  <sheetData>
    <row r="1" ht="30" customHeight="1" spans="1:3">
      <c r="A1" s="1" t="s">
        <v>181</v>
      </c>
      <c r="B1" s="1"/>
      <c r="C1" s="1"/>
    </row>
    <row r="2" ht="30" customHeight="1" spans="1:3">
      <c r="A2" s="2" t="s">
        <v>182</v>
      </c>
      <c r="B2" s="2"/>
      <c r="C2" s="2"/>
    </row>
    <row r="3" ht="24.95" customHeight="1" spans="1:3">
      <c r="A3" s="13" t="s">
        <v>113</v>
      </c>
      <c r="B3" s="48" t="s">
        <v>160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29.45" customHeight="1" spans="1:3">
      <c r="A5" s="62" t="s">
        <v>183</v>
      </c>
      <c r="B5" s="63">
        <v>3993609</v>
      </c>
      <c r="C5" s="64">
        <v>18.95</v>
      </c>
    </row>
    <row r="6" ht="29.45" customHeight="1" spans="1:3">
      <c r="A6" s="62" t="s">
        <v>184</v>
      </c>
      <c r="B6" s="63">
        <v>3315558</v>
      </c>
      <c r="C6" s="65">
        <v>22.19</v>
      </c>
    </row>
    <row r="7" ht="29.45" customHeight="1" spans="1:5">
      <c r="A7" s="62" t="s">
        <v>185</v>
      </c>
      <c r="B7" s="63">
        <v>3926582</v>
      </c>
      <c r="C7" s="65">
        <v>18.02</v>
      </c>
      <c r="E7" s="66"/>
    </row>
    <row r="8" ht="29.45" customHeight="1" spans="1:7">
      <c r="A8" s="62" t="s">
        <v>186</v>
      </c>
      <c r="B8" s="63">
        <v>2455863</v>
      </c>
      <c r="C8" s="65">
        <v>14.06</v>
      </c>
      <c r="G8" s="47"/>
    </row>
    <row r="9" ht="29.45" customHeight="1" spans="1:3">
      <c r="A9" s="62" t="s">
        <v>187</v>
      </c>
      <c r="B9" s="63">
        <v>742021</v>
      </c>
      <c r="C9" s="65">
        <v>42.91</v>
      </c>
    </row>
    <row r="10" ht="29.45" customHeight="1" spans="1:3">
      <c r="A10" s="62" t="s">
        <v>188</v>
      </c>
      <c r="B10" s="63">
        <v>727524</v>
      </c>
      <c r="C10" s="65">
        <v>11.3</v>
      </c>
    </row>
    <row r="11" ht="29.45" customHeight="1" spans="1:3">
      <c r="A11" s="62" t="s">
        <v>189</v>
      </c>
      <c r="B11" s="63">
        <v>28</v>
      </c>
      <c r="C11" s="65">
        <v>-16.89</v>
      </c>
    </row>
    <row r="12" ht="29.45" customHeight="1" spans="1:3">
      <c r="A12" s="62" t="s">
        <v>190</v>
      </c>
      <c r="B12" s="63">
        <v>3292953</v>
      </c>
      <c r="C12" s="65">
        <v>21.83</v>
      </c>
    </row>
    <row r="13" ht="29.45" customHeight="1" spans="1:3">
      <c r="A13" s="62" t="s">
        <v>191</v>
      </c>
      <c r="B13" s="63">
        <v>1810657</v>
      </c>
      <c r="C13" s="65">
        <v>18.57</v>
      </c>
    </row>
    <row r="14" ht="29.45" customHeight="1" spans="1:3">
      <c r="A14" s="62" t="s">
        <v>192</v>
      </c>
      <c r="B14" s="63">
        <v>915454</v>
      </c>
      <c r="C14" s="65">
        <v>23.01</v>
      </c>
    </row>
    <row r="15" ht="29.45" customHeight="1" spans="1:3">
      <c r="A15" s="62" t="s">
        <v>193</v>
      </c>
      <c r="B15" s="63">
        <v>895203</v>
      </c>
      <c r="C15" s="65">
        <v>14.35</v>
      </c>
    </row>
    <row r="16" ht="29.45" customHeight="1" spans="1:3">
      <c r="A16" s="62" t="s">
        <v>194</v>
      </c>
      <c r="B16" s="63">
        <v>1482296</v>
      </c>
      <c r="C16" s="65">
        <v>26.08</v>
      </c>
    </row>
    <row r="17" ht="29.45" customHeight="1" spans="1:4">
      <c r="A17" s="67" t="s">
        <v>195</v>
      </c>
      <c r="B17" s="68">
        <f>B12/B7*100</f>
        <v>83.8630900870019</v>
      </c>
      <c r="C17" s="69">
        <f>B17-D17</f>
        <v>2.66309008700188</v>
      </c>
      <c r="D17" s="70">
        <v>81.2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9" sqref="$A9:$XFD9"/>
    </sheetView>
  </sheetViews>
  <sheetFormatPr defaultColWidth="9" defaultRowHeight="13.5" outlineLevelCol="5"/>
  <cols>
    <col min="1" max="1" width="10.5" customWidth="1"/>
    <col min="2" max="6" width="10.25" customWidth="1"/>
  </cols>
  <sheetData>
    <row r="1" ht="30" customHeight="1" spans="1:6">
      <c r="A1" s="1" t="s">
        <v>196</v>
      </c>
      <c r="B1" s="1"/>
      <c r="C1" s="1"/>
      <c r="D1" s="1"/>
      <c r="E1" s="1"/>
      <c r="F1" s="1"/>
    </row>
    <row r="2" ht="30" customHeight="1" spans="1:6">
      <c r="A2" s="2" t="s">
        <v>197</v>
      </c>
      <c r="B2" s="2"/>
      <c r="C2" s="2"/>
      <c r="D2" s="2"/>
      <c r="E2" s="2"/>
      <c r="F2" s="2"/>
    </row>
    <row r="3" ht="30.95" customHeight="1" spans="1:6">
      <c r="A3" s="3" t="s">
        <v>178</v>
      </c>
      <c r="B3" s="16" t="s">
        <v>198</v>
      </c>
      <c r="C3" s="15"/>
      <c r="D3" s="13" t="s">
        <v>199</v>
      </c>
      <c r="E3" s="13"/>
      <c r="F3" s="4" t="s">
        <v>200</v>
      </c>
    </row>
    <row r="4" ht="30.95" customHeight="1" spans="1:6">
      <c r="A4" s="3"/>
      <c r="B4" s="13" t="s">
        <v>201</v>
      </c>
      <c r="C4" s="48" t="s">
        <v>161</v>
      </c>
      <c r="D4" s="14" t="s">
        <v>201</v>
      </c>
      <c r="E4" s="35" t="s">
        <v>161</v>
      </c>
      <c r="F4" s="4" t="s">
        <v>202</v>
      </c>
    </row>
    <row r="5" ht="30.95" customHeight="1" spans="1:6">
      <c r="A5" s="15"/>
      <c r="B5" s="13"/>
      <c r="C5" s="27" t="s">
        <v>162</v>
      </c>
      <c r="D5" s="13"/>
      <c r="E5" s="28" t="s">
        <v>162</v>
      </c>
      <c r="F5" s="28"/>
    </row>
    <row r="6" ht="30.95" customHeight="1" spans="1:6">
      <c r="A6" s="13" t="s">
        <v>116</v>
      </c>
      <c r="B6" s="59">
        <v>34519815.635525</v>
      </c>
      <c r="C6" s="39">
        <v>18.94</v>
      </c>
      <c r="D6" s="59">
        <v>27299080.298826</v>
      </c>
      <c r="E6" s="39">
        <v>20.48</v>
      </c>
      <c r="F6" s="30">
        <v>79.0823467513888</v>
      </c>
    </row>
    <row r="7" ht="30.95" customHeight="1" spans="1:6">
      <c r="A7" s="13" t="s">
        <v>117</v>
      </c>
      <c r="B7" s="51">
        <v>11793157.052642</v>
      </c>
      <c r="C7" s="39">
        <v>28.08</v>
      </c>
      <c r="D7" s="51">
        <v>11663702.725133</v>
      </c>
      <c r="E7" s="39">
        <v>21.82</v>
      </c>
      <c r="F7" s="30">
        <v>98.9022928556692</v>
      </c>
    </row>
    <row r="8" ht="30.95" customHeight="1" spans="1:6">
      <c r="A8" s="13" t="s">
        <v>119</v>
      </c>
      <c r="B8" s="51">
        <v>8007692.118229</v>
      </c>
      <c r="C8" s="39">
        <v>17.14</v>
      </c>
      <c r="D8" s="51">
        <v>3328625.716018</v>
      </c>
      <c r="E8" s="39">
        <v>18.9</v>
      </c>
      <c r="F8" s="30">
        <v>41.5678533449181</v>
      </c>
    </row>
    <row r="9" ht="30.95" customHeight="1" spans="1:6">
      <c r="A9" s="13" t="s">
        <v>120</v>
      </c>
      <c r="B9" s="51">
        <v>3926581.75589</v>
      </c>
      <c r="C9" s="39">
        <v>18.02</v>
      </c>
      <c r="D9" s="51">
        <v>3292953.28571</v>
      </c>
      <c r="E9" s="39">
        <v>21.83</v>
      </c>
      <c r="F9" s="30">
        <v>83.8631025769542</v>
      </c>
    </row>
    <row r="10" ht="30.95" customHeight="1" spans="1:6">
      <c r="A10" s="13" t="s">
        <v>121</v>
      </c>
      <c r="B10" s="51">
        <v>2414043.228473</v>
      </c>
      <c r="C10" s="39">
        <v>25.51</v>
      </c>
      <c r="D10" s="51">
        <v>1855259.972459</v>
      </c>
      <c r="E10" s="39">
        <v>32.3</v>
      </c>
      <c r="F10" s="30">
        <v>76.8528065519582</v>
      </c>
    </row>
    <row r="11" ht="30.95" customHeight="1" spans="1:6">
      <c r="A11" s="13" t="s">
        <v>122</v>
      </c>
      <c r="B11" s="51">
        <v>1955527.507313</v>
      </c>
      <c r="C11" s="39">
        <v>11.24</v>
      </c>
      <c r="D11" s="51">
        <v>1752319.964132</v>
      </c>
      <c r="E11" s="39">
        <v>21.65</v>
      </c>
      <c r="F11" s="30">
        <v>89.6085561353101</v>
      </c>
    </row>
    <row r="12" ht="30.95" customHeight="1" spans="1:6">
      <c r="A12" s="13" t="s">
        <v>123</v>
      </c>
      <c r="B12" s="51">
        <v>1383010.546658</v>
      </c>
      <c r="C12" s="39">
        <v>4.28</v>
      </c>
      <c r="D12" s="51">
        <v>1115918.507815</v>
      </c>
      <c r="E12" s="39">
        <v>16.23</v>
      </c>
      <c r="F12" s="30">
        <v>80.6876354277688</v>
      </c>
    </row>
    <row r="13" ht="30.95" customHeight="1" spans="1:6">
      <c r="A13" s="13" t="s">
        <v>124</v>
      </c>
      <c r="B13" s="51">
        <v>1499528.075305</v>
      </c>
      <c r="C13" s="39">
        <v>12.16</v>
      </c>
      <c r="D13" s="51">
        <v>1287217.538085</v>
      </c>
      <c r="E13" s="39">
        <v>12.59</v>
      </c>
      <c r="F13" s="30">
        <v>85.8415096911862</v>
      </c>
    </row>
    <row r="14" ht="30.95" customHeight="1" spans="1:6">
      <c r="A14" s="13" t="s">
        <v>125</v>
      </c>
      <c r="B14" s="51">
        <v>1220450.993219</v>
      </c>
      <c r="C14" s="39">
        <v>2.67</v>
      </c>
      <c r="D14" s="51">
        <v>1057350.958079</v>
      </c>
      <c r="E14" s="39">
        <v>13.92</v>
      </c>
      <c r="F14" s="30">
        <v>86.6360848533692</v>
      </c>
    </row>
    <row r="15" ht="30.95" customHeight="1" spans="1:6">
      <c r="A15" s="60" t="s">
        <v>126</v>
      </c>
      <c r="B15" s="53">
        <v>2319824.357796</v>
      </c>
      <c r="C15" s="61">
        <v>9.44</v>
      </c>
      <c r="D15" s="53">
        <v>1945731.631395</v>
      </c>
      <c r="E15" s="61">
        <v>13.98</v>
      </c>
      <c r="F15" s="33">
        <v>83.8740926594798</v>
      </c>
    </row>
    <row r="16" ht="29.1" customHeight="1" spans="1:6">
      <c r="A16" s="22" t="s">
        <v>203</v>
      </c>
      <c r="B16" s="22"/>
      <c r="C16" s="22"/>
      <c r="D16" s="22"/>
      <c r="E16" s="22"/>
      <c r="F16" s="22"/>
    </row>
    <row r="18" spans="3:5">
      <c r="C18">
        <f>RANK(C9,C7:C15)</f>
        <v>3</v>
      </c>
      <c r="E18">
        <f t="shared" ref="E18" si="0">RANK(E9,E7:E15)</f>
        <v>2</v>
      </c>
    </row>
  </sheetData>
  <mergeCells count="8">
    <mergeCell ref="A1:F1"/>
    <mergeCell ref="A2:F2"/>
    <mergeCell ref="B3:C3"/>
    <mergeCell ref="D3:E3"/>
    <mergeCell ref="A16:F16"/>
    <mergeCell ref="A3:A5"/>
    <mergeCell ref="B4:B5"/>
    <mergeCell ref="D4:D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16"/>
  <sheetViews>
    <sheetView topLeftCell="A5" workbookViewId="0">
      <selection activeCell="D12" sqref="D12"/>
    </sheetView>
  </sheetViews>
  <sheetFormatPr defaultColWidth="9" defaultRowHeight="13.5" outlineLevelCol="3"/>
  <cols>
    <col min="1" max="1" width="23.875" customWidth="1"/>
    <col min="2" max="2" width="33.75" customWidth="1"/>
  </cols>
  <sheetData>
    <row r="1" ht="30" customHeight="1" spans="1:2">
      <c r="A1" s="1" t="s">
        <v>204</v>
      </c>
      <c r="B1" s="1"/>
    </row>
    <row r="2" ht="30" customHeight="1" spans="1:2">
      <c r="A2" s="2" t="s">
        <v>205</v>
      </c>
      <c r="B2" s="2"/>
    </row>
    <row r="3" ht="24.95" customHeight="1" spans="1:2">
      <c r="A3" s="13" t="s">
        <v>113</v>
      </c>
      <c r="B3" s="4" t="s">
        <v>161</v>
      </c>
    </row>
    <row r="4" ht="24.95" customHeight="1" spans="1:2">
      <c r="A4" s="16"/>
      <c r="B4" s="28" t="s">
        <v>162</v>
      </c>
    </row>
    <row r="5" ht="31.9" customHeight="1" spans="1:2">
      <c r="A5" s="3" t="s">
        <v>206</v>
      </c>
      <c r="B5" s="54">
        <v>13.6</v>
      </c>
    </row>
    <row r="6" ht="31.9" customHeight="1" spans="1:2">
      <c r="A6" s="3" t="s">
        <v>207</v>
      </c>
      <c r="B6" s="54">
        <v>51.6</v>
      </c>
    </row>
    <row r="7" ht="31.9" customHeight="1" spans="1:2">
      <c r="A7" s="3" t="s">
        <v>208</v>
      </c>
      <c r="B7" s="55">
        <v>0.422324287252884</v>
      </c>
    </row>
    <row r="8" ht="31.9" customHeight="1" spans="1:2">
      <c r="A8" s="3" t="s">
        <v>209</v>
      </c>
      <c r="B8" s="54">
        <v>8</v>
      </c>
    </row>
    <row r="9" ht="31.9" customHeight="1" spans="1:4">
      <c r="A9" s="3" t="s">
        <v>207</v>
      </c>
      <c r="B9" s="56">
        <v>23.7</v>
      </c>
      <c r="D9" s="57"/>
    </row>
    <row r="10" ht="31.9" customHeight="1" spans="1:2">
      <c r="A10" s="3" t="s">
        <v>208</v>
      </c>
      <c r="B10" s="55">
        <v>4.45929496247479</v>
      </c>
    </row>
    <row r="11" ht="31.9" customHeight="1" spans="1:2">
      <c r="A11" s="3" t="s">
        <v>210</v>
      </c>
      <c r="B11" s="54">
        <v>-24.5</v>
      </c>
    </row>
    <row r="12" ht="31.9" customHeight="1" spans="1:2">
      <c r="A12" s="3" t="s">
        <v>207</v>
      </c>
      <c r="B12" s="54">
        <v>-26.3</v>
      </c>
    </row>
    <row r="13" ht="31.9" customHeight="1" spans="1:2">
      <c r="A13" s="3" t="s">
        <v>208</v>
      </c>
      <c r="B13" s="55">
        <v>-20.965230928905</v>
      </c>
    </row>
    <row r="14" ht="31.9" customHeight="1" spans="1:2">
      <c r="A14" s="3" t="s">
        <v>211</v>
      </c>
      <c r="B14" s="54">
        <v>-27.5</v>
      </c>
    </row>
    <row r="15" ht="31.9" customHeight="1" spans="1:2">
      <c r="A15" s="3" t="s">
        <v>207</v>
      </c>
      <c r="B15" s="56">
        <v>-18.4</v>
      </c>
    </row>
    <row r="16" ht="31.9" customHeight="1" spans="1:2">
      <c r="A16" s="10" t="s">
        <v>208</v>
      </c>
      <c r="B16" s="58">
        <v>-28.2392805319471</v>
      </c>
    </row>
  </sheetData>
  <mergeCells count="3">
    <mergeCell ref="A1:B1"/>
    <mergeCell ref="A2:B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5" workbookViewId="0">
      <selection activeCell="E1" sqref="E$1:F$1048576"/>
    </sheetView>
  </sheetViews>
  <sheetFormatPr defaultColWidth="9" defaultRowHeight="13.5" outlineLevelCol="5"/>
  <cols>
    <col min="1" max="3" width="20.625" customWidth="1"/>
    <col min="5" max="5" width="12.625" hidden="1" customWidth="1"/>
    <col min="6" max="6" width="9" hidden="1" customWidth="1"/>
  </cols>
  <sheetData>
    <row r="1" ht="30" customHeight="1" spans="1:3">
      <c r="A1" s="1" t="s">
        <v>212</v>
      </c>
      <c r="B1" s="1"/>
      <c r="C1" s="1"/>
    </row>
    <row r="2" ht="30" customHeight="1" spans="1:3">
      <c r="A2" s="2" t="s">
        <v>213</v>
      </c>
      <c r="B2" s="2"/>
      <c r="C2" s="2"/>
    </row>
    <row r="3" ht="24.95" customHeight="1" spans="1:3">
      <c r="A3" s="13" t="s">
        <v>113</v>
      </c>
      <c r="B3" s="48" t="s">
        <v>214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38.1" customHeight="1" spans="1:6">
      <c r="A5" s="3" t="s">
        <v>116</v>
      </c>
      <c r="B5" s="17">
        <v>5126702.47421143</v>
      </c>
      <c r="C5" s="18">
        <v>-2.91888082798059</v>
      </c>
      <c r="E5" s="40">
        <v>512.670247421143</v>
      </c>
      <c r="F5" s="41">
        <v>-2.91888082798059</v>
      </c>
    </row>
    <row r="6" ht="38.1" customHeight="1" spans="1:6">
      <c r="A6" s="3" t="s">
        <v>117</v>
      </c>
      <c r="B6" s="17">
        <v>1356088.07928089</v>
      </c>
      <c r="C6" s="18">
        <v>-8.52499658509156</v>
      </c>
      <c r="E6" s="40">
        <v>135.608807928089</v>
      </c>
      <c r="F6" s="41">
        <v>-8.52499658509156</v>
      </c>
    </row>
    <row r="7" ht="38.1" customHeight="1" spans="1:6">
      <c r="A7" s="3" t="s">
        <v>119</v>
      </c>
      <c r="B7" s="17">
        <v>794478.498379038</v>
      </c>
      <c r="C7" s="18">
        <v>-13.5456350951831</v>
      </c>
      <c r="E7" s="40">
        <v>79.4478498379038</v>
      </c>
      <c r="F7" s="41">
        <v>-13.5456350951831</v>
      </c>
    </row>
    <row r="8" ht="38.1" customHeight="1" spans="1:6">
      <c r="A8" s="3" t="s">
        <v>120</v>
      </c>
      <c r="B8" s="17">
        <v>730221.536264298</v>
      </c>
      <c r="C8" s="18">
        <v>1.62023929021664</v>
      </c>
      <c r="E8" s="40">
        <v>73.0221536264298</v>
      </c>
      <c r="F8" s="41">
        <v>1.62023929021664</v>
      </c>
    </row>
    <row r="9" ht="38.1" customHeight="1" spans="1:6">
      <c r="A9" s="3" t="s">
        <v>121</v>
      </c>
      <c r="B9" s="17">
        <v>451919.624089289</v>
      </c>
      <c r="C9" s="18">
        <v>-0.0216529466817605</v>
      </c>
      <c r="E9" s="40">
        <v>45.1919624089289</v>
      </c>
      <c r="F9" s="41">
        <v>-0.0216529466817605</v>
      </c>
    </row>
    <row r="10" ht="38.1" customHeight="1" spans="1:6">
      <c r="A10" s="3" t="s">
        <v>122</v>
      </c>
      <c r="B10" s="17">
        <v>426062.946642632</v>
      </c>
      <c r="C10" s="18">
        <v>9.89342908196733</v>
      </c>
      <c r="E10" s="40">
        <v>42.6062946642632</v>
      </c>
      <c r="F10" s="41">
        <v>9.89342908196733</v>
      </c>
    </row>
    <row r="11" ht="38.1" customHeight="1" spans="1:6">
      <c r="A11" s="3" t="s">
        <v>123</v>
      </c>
      <c r="B11" s="17">
        <v>285560.439822769</v>
      </c>
      <c r="C11" s="18">
        <v>11.5005867023938</v>
      </c>
      <c r="E11" s="40">
        <v>28.5560439822769</v>
      </c>
      <c r="F11" s="41">
        <v>11.5005867023938</v>
      </c>
    </row>
    <row r="12" ht="38.1" customHeight="1" spans="1:6">
      <c r="A12" s="3" t="s">
        <v>124</v>
      </c>
      <c r="B12" s="17">
        <v>324686.102251278</v>
      </c>
      <c r="C12" s="18">
        <v>3.01810965904605</v>
      </c>
      <c r="E12" s="40">
        <v>32.4686102251278</v>
      </c>
      <c r="F12" s="41">
        <v>3.01810965904605</v>
      </c>
    </row>
    <row r="13" ht="38.1" customHeight="1" spans="1:6">
      <c r="A13" s="3" t="s">
        <v>125</v>
      </c>
      <c r="B13" s="17">
        <v>258922.8318091</v>
      </c>
      <c r="C13" s="18">
        <v>-2.4518611434257</v>
      </c>
      <c r="E13" s="40">
        <v>25.89228318091</v>
      </c>
      <c r="F13" s="41">
        <v>-2.4518611434257</v>
      </c>
    </row>
    <row r="14" ht="38.1" customHeight="1" spans="1:6">
      <c r="A14" s="10" t="s">
        <v>126</v>
      </c>
      <c r="B14" s="19">
        <v>498762.415672146</v>
      </c>
      <c r="C14" s="20">
        <v>2.96387177875765</v>
      </c>
      <c r="E14" s="40">
        <v>49.8762415672146</v>
      </c>
      <c r="F14" s="41">
        <v>2.96387177875765</v>
      </c>
    </row>
    <row r="16" spans="2:3">
      <c r="B16">
        <f>RANK(B8,B6:B14)</f>
        <v>3</v>
      </c>
      <c r="C16">
        <f>RANK(C8,C6:C14)</f>
        <v>5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8" sqref="C8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215</v>
      </c>
      <c r="B1" s="1"/>
      <c r="C1" s="1"/>
    </row>
    <row r="2" ht="30" customHeight="1" spans="1:3">
      <c r="A2" s="2" t="s">
        <v>216</v>
      </c>
      <c r="B2" s="2"/>
      <c r="C2" s="2"/>
    </row>
    <row r="3" ht="24.95" customHeight="1" spans="1:3">
      <c r="A3" s="3" t="s">
        <v>2</v>
      </c>
      <c r="B3" s="48" t="s">
        <v>57</v>
      </c>
      <c r="C3" s="13" t="s">
        <v>161</v>
      </c>
    </row>
    <row r="4" ht="24.95" customHeight="1" spans="1:3">
      <c r="A4" s="15"/>
      <c r="B4" s="27"/>
      <c r="C4" s="16" t="s">
        <v>162</v>
      </c>
    </row>
    <row r="5" ht="38.25" customHeight="1" spans="1:3">
      <c r="A5" s="3" t="s">
        <v>116</v>
      </c>
      <c r="B5" s="51">
        <v>1120977</v>
      </c>
      <c r="C5" s="52">
        <v>-2.4</v>
      </c>
    </row>
    <row r="6" ht="38.25" customHeight="1" spans="1:3">
      <c r="A6" s="3" t="s">
        <v>117</v>
      </c>
      <c r="B6" s="51">
        <v>614781.8</v>
      </c>
      <c r="C6" s="52">
        <v>-4.3</v>
      </c>
    </row>
    <row r="7" ht="38.25" customHeight="1" spans="1:3">
      <c r="A7" s="3" t="s">
        <v>119</v>
      </c>
      <c r="B7" s="51">
        <v>115180</v>
      </c>
      <c r="C7" s="52">
        <v>-21.7</v>
      </c>
    </row>
    <row r="8" ht="38.25" customHeight="1" spans="1:3">
      <c r="A8" s="3" t="s">
        <v>120</v>
      </c>
      <c r="B8" s="51">
        <v>113843.5</v>
      </c>
      <c r="C8" s="52">
        <v>7.1</v>
      </c>
    </row>
    <row r="9" ht="38.25" customHeight="1" spans="1:3">
      <c r="A9" s="3" t="s">
        <v>121</v>
      </c>
      <c r="B9" s="51">
        <v>34153</v>
      </c>
      <c r="C9" s="52">
        <v>9.2</v>
      </c>
    </row>
    <row r="10" ht="38.25" customHeight="1" spans="1:3">
      <c r="A10" s="3" t="s">
        <v>122</v>
      </c>
      <c r="B10" s="51">
        <v>75869.6</v>
      </c>
      <c r="C10" s="52">
        <v>22.8</v>
      </c>
    </row>
    <row r="11" ht="38.25" customHeight="1" spans="1:3">
      <c r="A11" s="3" t="s">
        <v>123</v>
      </c>
      <c r="B11" s="51">
        <v>46165</v>
      </c>
      <c r="C11" s="52">
        <v>21.8</v>
      </c>
    </row>
    <row r="12" ht="38.25" customHeight="1" spans="1:3">
      <c r="A12" s="3" t="s">
        <v>124</v>
      </c>
      <c r="B12" s="51">
        <v>27198.2</v>
      </c>
      <c r="C12" s="52">
        <v>5</v>
      </c>
    </row>
    <row r="13" ht="38.25" customHeight="1" spans="1:3">
      <c r="A13" s="3" t="s">
        <v>125</v>
      </c>
      <c r="B13" s="51">
        <v>22686.3</v>
      </c>
      <c r="C13" s="52">
        <v>-11.9</v>
      </c>
    </row>
    <row r="14" ht="38.25" customHeight="1" spans="1:3">
      <c r="A14" s="10" t="s">
        <v>126</v>
      </c>
      <c r="B14" s="53">
        <v>71099.6</v>
      </c>
      <c r="C14" s="20">
        <v>0.7</v>
      </c>
    </row>
    <row r="16" spans="3:3">
      <c r="C16">
        <f>RANK(C8,C6:C14)</f>
        <v>4</v>
      </c>
    </row>
  </sheetData>
  <mergeCells count="4">
    <mergeCell ref="A1:C1"/>
    <mergeCell ref="A2:C2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8" sqref="$A8:$XFD8"/>
    </sheetView>
  </sheetViews>
  <sheetFormatPr defaultColWidth="9" defaultRowHeight="13.5" outlineLevelCol="2"/>
  <cols>
    <col min="1" max="3" width="20.625" style="47" customWidth="1"/>
  </cols>
  <sheetData>
    <row r="1" ht="30" customHeight="1" spans="1:3">
      <c r="A1" s="1" t="s">
        <v>217</v>
      </c>
      <c r="B1" s="1"/>
      <c r="C1" s="1"/>
    </row>
    <row r="2" ht="30" customHeight="1" spans="1:3">
      <c r="A2" s="23" t="s">
        <v>218</v>
      </c>
      <c r="B2" s="23"/>
      <c r="C2" s="23"/>
    </row>
    <row r="3" ht="24.95" customHeight="1" spans="1:3">
      <c r="A3" s="3" t="s">
        <v>157</v>
      </c>
      <c r="B3" s="48" t="s">
        <v>57</v>
      </c>
      <c r="C3" s="4" t="s">
        <v>219</v>
      </c>
    </row>
    <row r="4" ht="24.95" customHeight="1" spans="1:3">
      <c r="A4" s="15"/>
      <c r="B4" s="27"/>
      <c r="C4" s="28" t="s">
        <v>220</v>
      </c>
    </row>
    <row r="5" ht="27.4" customHeight="1" spans="1:3">
      <c r="A5" s="3" t="s">
        <v>116</v>
      </c>
      <c r="B5" s="49">
        <v>417.3</v>
      </c>
      <c r="C5" s="30">
        <v>24.9</v>
      </c>
    </row>
    <row r="6" ht="27.4" customHeight="1" spans="1:3">
      <c r="A6" s="3" t="s">
        <v>117</v>
      </c>
      <c r="B6" s="49">
        <v>94.96465</v>
      </c>
      <c r="C6" s="30">
        <v>29.7</v>
      </c>
    </row>
    <row r="7" ht="27.4" customHeight="1" spans="1:3">
      <c r="A7" s="3" t="s">
        <v>119</v>
      </c>
      <c r="B7" s="49">
        <v>64.53305</v>
      </c>
      <c r="C7" s="30">
        <v>11.2</v>
      </c>
    </row>
    <row r="8" ht="27.4" customHeight="1" spans="1:3">
      <c r="A8" s="3" t="s">
        <v>120</v>
      </c>
      <c r="B8" s="49">
        <v>112.19508</v>
      </c>
      <c r="C8" s="30">
        <v>56.4</v>
      </c>
    </row>
    <row r="9" ht="27.4" customHeight="1" spans="1:3">
      <c r="A9" s="3" t="s">
        <v>121</v>
      </c>
      <c r="B9" s="49">
        <v>19.64103</v>
      </c>
      <c r="C9" s="30">
        <v>30.7</v>
      </c>
    </row>
    <row r="10" ht="27.4" customHeight="1" spans="1:3">
      <c r="A10" s="3" t="s">
        <v>122</v>
      </c>
      <c r="B10" s="49">
        <v>25.02315</v>
      </c>
      <c r="C10" s="30">
        <v>31.3</v>
      </c>
    </row>
    <row r="11" ht="27.4" customHeight="1" spans="1:3">
      <c r="A11" s="3" t="s">
        <v>123</v>
      </c>
      <c r="B11" s="49">
        <v>26.95502</v>
      </c>
      <c r="C11" s="30">
        <v>-6.3</v>
      </c>
    </row>
    <row r="12" ht="27.4" customHeight="1" spans="1:3">
      <c r="A12" s="3" t="s">
        <v>124</v>
      </c>
      <c r="B12" s="49">
        <v>32.83839</v>
      </c>
      <c r="C12" s="30">
        <v>3.1</v>
      </c>
    </row>
    <row r="13" ht="27.4" customHeight="1" spans="1:3">
      <c r="A13" s="3" t="s">
        <v>125</v>
      </c>
      <c r="B13" s="49">
        <v>8.33164</v>
      </c>
      <c r="C13" s="30">
        <v>-2.9</v>
      </c>
    </row>
    <row r="14" ht="27.4" customHeight="1" spans="1:3">
      <c r="A14" s="10" t="s">
        <v>126</v>
      </c>
      <c r="B14" s="50">
        <v>32.86292</v>
      </c>
      <c r="C14" s="33">
        <v>18.2</v>
      </c>
    </row>
    <row r="15" ht="27.4" customHeight="1" spans="1:3">
      <c r="A15" s="22" t="s">
        <v>221</v>
      </c>
      <c r="B15" s="22"/>
      <c r="C15" s="22"/>
    </row>
  </sheetData>
  <mergeCells count="5">
    <mergeCell ref="A1:C1"/>
    <mergeCell ref="A2:C2"/>
    <mergeCell ref="A15:C15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2" workbookViewId="0">
      <selection activeCell="D19" sqref="D19"/>
    </sheetView>
  </sheetViews>
  <sheetFormatPr defaultColWidth="9" defaultRowHeight="13.5"/>
  <cols>
    <col min="1" max="1" width="16" customWidth="1"/>
    <col min="2" max="5" width="11.375" customWidth="1"/>
    <col min="7" max="7" width="10.375"/>
    <col min="8" max="8" width="9" customWidth="1"/>
    <col min="9" max="9" width="11.5"/>
    <col min="10" max="10" width="13.75"/>
  </cols>
  <sheetData>
    <row r="1" ht="30" customHeight="1" spans="1:5">
      <c r="A1" s="1" t="s">
        <v>222</v>
      </c>
      <c r="B1" s="1"/>
      <c r="C1" s="1"/>
      <c r="D1" s="1"/>
      <c r="E1" s="1"/>
    </row>
    <row r="2" ht="30" customHeight="1" spans="1:5">
      <c r="A2" s="2" t="s">
        <v>223</v>
      </c>
      <c r="B2" s="2"/>
      <c r="C2" s="2"/>
      <c r="D2" s="2"/>
      <c r="E2" s="2"/>
    </row>
    <row r="3" ht="30" customHeight="1" spans="1:5">
      <c r="A3" s="13" t="s">
        <v>157</v>
      </c>
      <c r="B3" s="4" t="s">
        <v>26</v>
      </c>
      <c r="C3" s="3"/>
      <c r="D3" s="13" t="s">
        <v>224</v>
      </c>
      <c r="E3" s="13"/>
    </row>
    <row r="4" ht="24.95" customHeight="1" spans="1:5">
      <c r="A4" s="13"/>
      <c r="B4" s="35" t="s">
        <v>160</v>
      </c>
      <c r="C4" s="36" t="s">
        <v>161</v>
      </c>
      <c r="D4" s="5" t="s">
        <v>160</v>
      </c>
      <c r="E4" s="14" t="s">
        <v>161</v>
      </c>
    </row>
    <row r="5" ht="24.95" customHeight="1" spans="1:5">
      <c r="A5" s="16"/>
      <c r="B5" s="28" t="s">
        <v>115</v>
      </c>
      <c r="C5" s="27" t="s">
        <v>162</v>
      </c>
      <c r="D5" s="16" t="s">
        <v>115</v>
      </c>
      <c r="E5" s="28" t="s">
        <v>162</v>
      </c>
    </row>
    <row r="6" ht="29.85" customHeight="1" spans="1:10">
      <c r="A6" s="37" t="s">
        <v>225</v>
      </c>
      <c r="B6" s="38">
        <v>3154099.72</v>
      </c>
      <c r="C6" s="30">
        <v>26.20510188</v>
      </c>
      <c r="D6" s="38">
        <v>2745473.67</v>
      </c>
      <c r="E6" s="39">
        <v>21.37311753</v>
      </c>
      <c r="G6" s="40"/>
      <c r="H6" s="41"/>
      <c r="I6" s="40">
        <f>D6/10000</f>
        <v>274.547367</v>
      </c>
      <c r="J6" s="41">
        <f>E6</f>
        <v>21.37311753</v>
      </c>
    </row>
    <row r="7" ht="29.85" customHeight="1" spans="1:10">
      <c r="A7" s="37" t="s">
        <v>117</v>
      </c>
      <c r="B7" s="38">
        <v>520663.02</v>
      </c>
      <c r="C7" s="30">
        <v>16.21074462</v>
      </c>
      <c r="D7" s="38">
        <v>458390.86</v>
      </c>
      <c r="E7" s="39">
        <v>9.390850013</v>
      </c>
      <c r="G7" s="40"/>
      <c r="H7" s="41"/>
      <c r="I7" s="40">
        <f>D7/10000</f>
        <v>45.839086</v>
      </c>
      <c r="J7" s="41">
        <f t="shared" ref="J7:J16" si="0">E7</f>
        <v>9.390850013</v>
      </c>
    </row>
    <row r="8" ht="29.85" customHeight="1" spans="1:10">
      <c r="A8" s="37" t="s">
        <v>118</v>
      </c>
      <c r="B8" s="38">
        <v>296605.7</v>
      </c>
      <c r="C8" s="30">
        <v>52.41724689</v>
      </c>
      <c r="D8" s="38">
        <v>294483.93</v>
      </c>
      <c r="E8" s="39">
        <v>55.56526681</v>
      </c>
      <c r="G8" s="40"/>
      <c r="H8" s="41"/>
      <c r="I8" s="40"/>
      <c r="J8" s="41"/>
    </row>
    <row r="9" ht="29.85" customHeight="1" spans="1:10">
      <c r="A9" s="37" t="s">
        <v>119</v>
      </c>
      <c r="B9" s="38">
        <v>705722.77</v>
      </c>
      <c r="C9" s="30">
        <v>40.30555484</v>
      </c>
      <c r="D9" s="38">
        <v>657041</v>
      </c>
      <c r="E9" s="39">
        <v>44.33459883</v>
      </c>
      <c r="G9" s="40"/>
      <c r="H9" s="41"/>
      <c r="I9" s="40">
        <f>D9/10000</f>
        <v>65.7041</v>
      </c>
      <c r="J9" s="41">
        <f t="shared" si="0"/>
        <v>44.33459883</v>
      </c>
    </row>
    <row r="10" ht="29.85" customHeight="1" spans="1:10">
      <c r="A10" s="37" t="s">
        <v>120</v>
      </c>
      <c r="B10" s="38">
        <v>730021.56</v>
      </c>
      <c r="C10" s="30">
        <v>29.19606424</v>
      </c>
      <c r="D10" s="38">
        <v>689738.69</v>
      </c>
      <c r="E10" s="39">
        <v>24.49154185</v>
      </c>
      <c r="G10" s="40">
        <f>B10/10000</f>
        <v>73.002156</v>
      </c>
      <c r="H10" s="41">
        <v>29.19606424</v>
      </c>
      <c r="I10" s="40">
        <f t="shared" ref="I10:I16" si="1">D10/10000</f>
        <v>68.973869</v>
      </c>
      <c r="J10" s="41">
        <f t="shared" si="0"/>
        <v>24.49154185</v>
      </c>
    </row>
    <row r="11" ht="29.85" customHeight="1" spans="1:10">
      <c r="A11" s="37" t="s">
        <v>121</v>
      </c>
      <c r="B11" s="38">
        <v>159115.43</v>
      </c>
      <c r="C11" s="30">
        <v>48.94054198</v>
      </c>
      <c r="D11" s="38">
        <v>147539.45</v>
      </c>
      <c r="E11" s="39">
        <v>51.26414813</v>
      </c>
      <c r="G11" s="40"/>
      <c r="H11" s="41"/>
      <c r="I11" s="40">
        <f t="shared" si="1"/>
        <v>14.753945</v>
      </c>
      <c r="J11" s="41">
        <f t="shared" si="0"/>
        <v>51.26414813</v>
      </c>
    </row>
    <row r="12" ht="29.85" customHeight="1" spans="1:10">
      <c r="A12" s="37" t="s">
        <v>122</v>
      </c>
      <c r="B12" s="38">
        <v>115108.11</v>
      </c>
      <c r="C12" s="30">
        <v>39.99819268</v>
      </c>
      <c r="D12" s="38">
        <v>113862.54</v>
      </c>
      <c r="E12" s="39">
        <v>39.77670844</v>
      </c>
      <c r="G12" s="40"/>
      <c r="H12" s="41"/>
      <c r="I12" s="40">
        <f t="shared" si="1"/>
        <v>11.386254</v>
      </c>
      <c r="J12" s="41">
        <f t="shared" si="0"/>
        <v>39.77670844</v>
      </c>
    </row>
    <row r="13" ht="29.85" customHeight="1" spans="1:10">
      <c r="A13" s="37" t="s">
        <v>123</v>
      </c>
      <c r="B13" s="38">
        <v>127077.66</v>
      </c>
      <c r="C13" s="30">
        <v>-21.64197009</v>
      </c>
      <c r="D13" s="38">
        <v>124095.34</v>
      </c>
      <c r="E13" s="39">
        <v>-20.64590901</v>
      </c>
      <c r="G13" s="40"/>
      <c r="H13" s="41"/>
      <c r="I13" s="40">
        <f t="shared" si="1"/>
        <v>12.409534</v>
      </c>
      <c r="J13" s="41">
        <f t="shared" si="0"/>
        <v>-20.64590901</v>
      </c>
    </row>
    <row r="14" ht="29.85" customHeight="1" spans="1:10">
      <c r="A14" s="37" t="s">
        <v>124</v>
      </c>
      <c r="B14" s="38">
        <v>221363.3</v>
      </c>
      <c r="C14" s="30">
        <v>81.40625118</v>
      </c>
      <c r="D14" s="38">
        <v>221151.38</v>
      </c>
      <c r="E14" s="39">
        <v>82.53202152</v>
      </c>
      <c r="G14" s="40"/>
      <c r="H14" s="41"/>
      <c r="I14" s="40">
        <f t="shared" si="1"/>
        <v>22.115138</v>
      </c>
      <c r="J14" s="41">
        <f t="shared" si="0"/>
        <v>82.53202152</v>
      </c>
    </row>
    <row r="15" ht="29.85" customHeight="1" spans="1:10">
      <c r="A15" s="37" t="s">
        <v>125</v>
      </c>
      <c r="B15" s="38">
        <v>401466</v>
      </c>
      <c r="C15" s="30">
        <v>41.67495291</v>
      </c>
      <c r="D15" s="38">
        <v>160197.81</v>
      </c>
      <c r="E15" s="39">
        <v>5.203680262</v>
      </c>
      <c r="G15" s="40"/>
      <c r="H15" s="41"/>
      <c r="I15" s="40">
        <f t="shared" si="1"/>
        <v>16.019781</v>
      </c>
      <c r="J15" s="41">
        <f t="shared" si="0"/>
        <v>5.203680262</v>
      </c>
    </row>
    <row r="16" ht="29.85" customHeight="1" spans="1:10">
      <c r="A16" s="42" t="s">
        <v>126</v>
      </c>
      <c r="B16" s="43">
        <v>173561.87</v>
      </c>
      <c r="C16" s="44">
        <v>-23.3678682</v>
      </c>
      <c r="D16" s="43">
        <v>173456.6</v>
      </c>
      <c r="E16" s="45">
        <v>-22.87227053</v>
      </c>
      <c r="G16" s="40"/>
      <c r="H16" s="41"/>
      <c r="I16" s="40">
        <f t="shared" si="1"/>
        <v>17.34566</v>
      </c>
      <c r="J16" s="41">
        <f t="shared" si="0"/>
        <v>-22.87227053</v>
      </c>
    </row>
    <row r="17" ht="24" customHeight="1" spans="1:8">
      <c r="A17" s="22" t="s">
        <v>221</v>
      </c>
      <c r="B17" s="22"/>
      <c r="C17" s="22"/>
      <c r="D17" s="22"/>
      <c r="E17" s="22"/>
      <c r="H17" s="46"/>
    </row>
    <row r="19" spans="3:5">
      <c r="C19">
        <f>RANK(C10,C7:C16)-1</f>
        <v>6</v>
      </c>
      <c r="D19">
        <f>RANK(D10,D7:D16)</f>
        <v>1</v>
      </c>
      <c r="E19">
        <f>RANK(E10,E7:E16)-1</f>
        <v>5</v>
      </c>
    </row>
    <row r="20" ht="18" customHeight="1"/>
  </sheetData>
  <mergeCells count="6">
    <mergeCell ref="A1:E1"/>
    <mergeCell ref="A2:E2"/>
    <mergeCell ref="B3:C3"/>
    <mergeCell ref="D3:E3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F8" sqref="F8"/>
    </sheetView>
  </sheetViews>
  <sheetFormatPr defaultColWidth="9" defaultRowHeight="13.5" outlineLevelCol="2"/>
  <cols>
    <col min="1" max="1" width="25.125" customWidth="1"/>
    <col min="2" max="2" width="12.625" customWidth="1"/>
    <col min="3" max="3" width="15.375" customWidth="1"/>
  </cols>
  <sheetData>
    <row r="1" ht="28.5" customHeight="1" spans="1:3">
      <c r="A1" s="1" t="s">
        <v>226</v>
      </c>
      <c r="B1" s="1"/>
      <c r="C1" s="1"/>
    </row>
    <row r="2" ht="31.5" customHeight="1" spans="1:3">
      <c r="A2" s="23" t="s">
        <v>227</v>
      </c>
      <c r="B2" s="23"/>
      <c r="C2" s="23"/>
    </row>
    <row r="3" ht="19.5" customHeight="1" spans="1:3">
      <c r="A3" s="24" t="s">
        <v>157</v>
      </c>
      <c r="B3" s="25" t="s">
        <v>57</v>
      </c>
      <c r="C3" s="26" t="s">
        <v>228</v>
      </c>
    </row>
    <row r="4" spans="1:3">
      <c r="A4" s="15"/>
      <c r="B4" s="27"/>
      <c r="C4" s="28"/>
    </row>
    <row r="5" ht="35.25" customHeight="1" spans="1:3">
      <c r="A5" s="3" t="s">
        <v>229</v>
      </c>
      <c r="B5" s="29">
        <v>52.958555</v>
      </c>
      <c r="C5" s="30">
        <v>8.04852049567632</v>
      </c>
    </row>
    <row r="6" ht="27.75" customHeight="1" spans="1:3">
      <c r="A6" s="31" t="s">
        <v>230</v>
      </c>
      <c r="B6" s="29">
        <v>17.663279</v>
      </c>
      <c r="C6" s="30">
        <v>5</v>
      </c>
    </row>
    <row r="7" ht="27.75" customHeight="1" spans="1:3">
      <c r="A7" s="31" t="s">
        <v>231</v>
      </c>
      <c r="B7" s="29">
        <v>35.295276</v>
      </c>
      <c r="C7" s="30">
        <v>9.64</v>
      </c>
    </row>
    <row r="8" ht="27" customHeight="1" spans="1:3">
      <c r="A8" s="3" t="s">
        <v>232</v>
      </c>
      <c r="B8" s="29"/>
      <c r="C8" s="30"/>
    </row>
    <row r="9" ht="27" customHeight="1" spans="1:3">
      <c r="A9" s="3" t="s">
        <v>117</v>
      </c>
      <c r="B9" s="29">
        <v>22.163085</v>
      </c>
      <c r="C9" s="30">
        <v>14.9708330650967</v>
      </c>
    </row>
    <row r="10" ht="27" customHeight="1" spans="1:3">
      <c r="A10" s="3" t="s">
        <v>119</v>
      </c>
      <c r="B10" s="29">
        <v>6.848975</v>
      </c>
      <c r="C10" s="30">
        <v>9.5471427109058</v>
      </c>
    </row>
    <row r="11" ht="27" customHeight="1" spans="1:3">
      <c r="A11" s="3" t="s">
        <v>120</v>
      </c>
      <c r="B11" s="29">
        <v>7.735031</v>
      </c>
      <c r="C11" s="30">
        <v>0.453160768438279</v>
      </c>
    </row>
    <row r="12" ht="27" customHeight="1" spans="1:3">
      <c r="A12" s="3" t="s">
        <v>121</v>
      </c>
      <c r="B12" s="29">
        <v>3.694181</v>
      </c>
      <c r="C12" s="30">
        <v>4.84773556732644</v>
      </c>
    </row>
    <row r="13" ht="27" customHeight="1" spans="1:3">
      <c r="A13" s="3" t="s">
        <v>122</v>
      </c>
      <c r="B13" s="29">
        <v>3.154299</v>
      </c>
      <c r="C13" s="30">
        <v>-4.34108964397879</v>
      </c>
    </row>
    <row r="14" ht="27" customHeight="1" spans="1:3">
      <c r="A14" s="3" t="s">
        <v>123</v>
      </c>
      <c r="B14" s="29">
        <v>1.597733</v>
      </c>
      <c r="C14" s="30">
        <v>8.55049324673208</v>
      </c>
    </row>
    <row r="15" ht="27" customHeight="1" spans="1:3">
      <c r="A15" s="3" t="s">
        <v>124</v>
      </c>
      <c r="B15" s="29">
        <v>1.948986</v>
      </c>
      <c r="C15" s="30">
        <v>11.7866666054866</v>
      </c>
    </row>
    <row r="16" ht="27" customHeight="1" spans="1:3">
      <c r="A16" s="3" t="s">
        <v>125</v>
      </c>
      <c r="B16" s="29">
        <v>1.534929</v>
      </c>
      <c r="C16" s="30">
        <v>4.94695660259708</v>
      </c>
    </row>
    <row r="17" ht="27" customHeight="1" spans="1:3">
      <c r="A17" s="10" t="s">
        <v>126</v>
      </c>
      <c r="B17" s="32">
        <v>4.281336</v>
      </c>
      <c r="C17" s="33">
        <v>-0.0985868594566732</v>
      </c>
    </row>
    <row r="18" ht="24.75" customHeight="1" spans="1:3">
      <c r="A18" s="34" t="s">
        <v>233</v>
      </c>
      <c r="B18" s="34"/>
      <c r="C18" s="34"/>
    </row>
    <row r="19" spans="3:3">
      <c r="C19">
        <f>RANK(C11,C9:C17)</f>
        <v>7</v>
      </c>
    </row>
  </sheetData>
  <mergeCells count="6">
    <mergeCell ref="A1:C1"/>
    <mergeCell ref="A2:C2"/>
    <mergeCell ref="A18:C18"/>
    <mergeCell ref="A3:A4"/>
    <mergeCell ref="B3:B4"/>
    <mergeCell ref="C3:C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6" sqref="B6:C15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234</v>
      </c>
      <c r="B1" s="1"/>
      <c r="C1" s="1"/>
    </row>
    <row r="2" ht="30" customHeight="1" spans="1:3">
      <c r="A2" s="2" t="s">
        <v>235</v>
      </c>
      <c r="B2" s="2"/>
      <c r="C2" s="2"/>
    </row>
    <row r="3" ht="30" customHeight="1" spans="1:3">
      <c r="A3" s="3" t="s">
        <v>157</v>
      </c>
      <c r="B3" s="13" t="s">
        <v>236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28778.1565559741</v>
      </c>
      <c r="C6" s="18">
        <v>5.8879999991224</v>
      </c>
    </row>
    <row r="7" ht="32.1" customHeight="1" spans="1:3">
      <c r="A7" s="3" t="s">
        <v>117</v>
      </c>
      <c r="B7" s="17">
        <v>33959.1465886442</v>
      </c>
      <c r="C7" s="18">
        <v>4</v>
      </c>
    </row>
    <row r="8" ht="32.1" customHeight="1" spans="1:3">
      <c r="A8" s="3" t="s">
        <v>119</v>
      </c>
      <c r="B8" s="17">
        <v>27318.7176604616</v>
      </c>
      <c r="C8" s="18">
        <v>3.9</v>
      </c>
    </row>
    <row r="9" ht="32.1" customHeight="1" spans="1:3">
      <c r="A9" s="3" t="s">
        <v>120</v>
      </c>
      <c r="B9" s="17">
        <v>26507.0994314178</v>
      </c>
      <c r="C9" s="18">
        <v>5.4</v>
      </c>
    </row>
    <row r="10" ht="32.1" customHeight="1" spans="1:3">
      <c r="A10" s="3" t="s">
        <v>121</v>
      </c>
      <c r="B10" s="17">
        <v>26464.9726632345</v>
      </c>
      <c r="C10" s="18">
        <v>5.4</v>
      </c>
    </row>
    <row r="11" ht="32.1" customHeight="1" spans="1:3">
      <c r="A11" s="3" t="s">
        <v>122</v>
      </c>
      <c r="B11" s="17">
        <v>23478.1166674958</v>
      </c>
      <c r="C11" s="18">
        <v>5.7</v>
      </c>
    </row>
    <row r="12" ht="32.1" customHeight="1" spans="1:3">
      <c r="A12" s="3" t="s">
        <v>123</v>
      </c>
      <c r="B12" s="17">
        <v>28694.2900556639</v>
      </c>
      <c r="C12" s="18">
        <v>5.6</v>
      </c>
    </row>
    <row r="13" ht="32.1" customHeight="1" spans="1:3">
      <c r="A13" s="3" t="s">
        <v>124</v>
      </c>
      <c r="B13" s="17">
        <v>23567.2073874794</v>
      </c>
      <c r="C13" s="18">
        <v>6.6</v>
      </c>
    </row>
    <row r="14" ht="32.1" customHeight="1" spans="1:3">
      <c r="A14" s="3" t="s">
        <v>125</v>
      </c>
      <c r="B14" s="17">
        <v>23124.685750988</v>
      </c>
      <c r="C14" s="18">
        <v>4.7</v>
      </c>
    </row>
    <row r="15" ht="32.1" customHeight="1" spans="1:3">
      <c r="A15" s="10" t="s">
        <v>126</v>
      </c>
      <c r="B15" s="19">
        <v>29832.9699198479</v>
      </c>
      <c r="C15" s="20">
        <v>5.3</v>
      </c>
    </row>
    <row r="16" ht="32.1" customHeight="1" spans="1:3">
      <c r="A16" s="22" t="s">
        <v>237</v>
      </c>
      <c r="B16" s="22"/>
      <c r="C16" s="22"/>
    </row>
    <row r="18" spans="3:3">
      <c r="C18">
        <f>RANK(C9,C7:C15)</f>
        <v>4</v>
      </c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0" sqref="B10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238</v>
      </c>
      <c r="B1" s="1"/>
      <c r="C1" s="1"/>
    </row>
    <row r="2" ht="30" customHeight="1" spans="1:3">
      <c r="A2" s="2" t="s">
        <v>235</v>
      </c>
      <c r="B2" s="2"/>
      <c r="C2" s="2"/>
    </row>
    <row r="3" ht="30" customHeight="1" spans="1:3">
      <c r="A3" s="3" t="s">
        <v>157</v>
      </c>
      <c r="B3" s="13" t="s">
        <v>239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37195.414924961</v>
      </c>
      <c r="C6" s="18">
        <v>3.72883887381225</v>
      </c>
    </row>
    <row r="7" ht="32.1" customHeight="1" spans="1:3">
      <c r="A7" s="3" t="s">
        <v>117</v>
      </c>
      <c r="B7" s="17">
        <v>39881.6841707873</v>
      </c>
      <c r="C7" s="18">
        <v>3</v>
      </c>
    </row>
    <row r="8" ht="32.1" customHeight="1" spans="1:3">
      <c r="A8" s="3" t="s">
        <v>119</v>
      </c>
      <c r="B8" s="17">
        <v>37571.0355279698</v>
      </c>
      <c r="C8" s="18">
        <v>3.1</v>
      </c>
    </row>
    <row r="9" ht="32.1" customHeight="1" spans="1:3">
      <c r="A9" s="3" t="s">
        <v>120</v>
      </c>
      <c r="B9" s="17">
        <v>36297.9517078467</v>
      </c>
      <c r="C9" s="18">
        <v>3.3</v>
      </c>
    </row>
    <row r="10" ht="32.1" customHeight="1" spans="1:3">
      <c r="A10" s="3" t="s">
        <v>121</v>
      </c>
      <c r="B10" s="17">
        <v>38284.3520118787</v>
      </c>
      <c r="C10" s="18">
        <v>4.2</v>
      </c>
    </row>
    <row r="11" ht="32.1" customHeight="1" spans="1:3">
      <c r="A11" s="3" t="s">
        <v>122</v>
      </c>
      <c r="B11" s="17">
        <v>34302.7634539161</v>
      </c>
      <c r="C11" s="18">
        <v>4.5</v>
      </c>
    </row>
    <row r="12" ht="32.1" customHeight="1" spans="1:3">
      <c r="A12" s="3" t="s">
        <v>123</v>
      </c>
      <c r="B12" s="17">
        <v>36330.5862280807</v>
      </c>
      <c r="C12" s="18">
        <v>5.3</v>
      </c>
    </row>
    <row r="13" ht="32.1" customHeight="1" spans="1:3">
      <c r="A13" s="3" t="s">
        <v>124</v>
      </c>
      <c r="B13" s="17">
        <v>32687.3318478971</v>
      </c>
      <c r="C13" s="18">
        <v>5.7</v>
      </c>
    </row>
    <row r="14" ht="32.1" customHeight="1" spans="1:3">
      <c r="A14" s="3" t="s">
        <v>125</v>
      </c>
      <c r="B14" s="17">
        <v>31733.1286639466</v>
      </c>
      <c r="C14" s="18">
        <v>3.5</v>
      </c>
    </row>
    <row r="15" ht="32.1" customHeight="1" spans="1:3">
      <c r="A15" s="10" t="s">
        <v>126</v>
      </c>
      <c r="B15" s="19">
        <v>39140.7005677205</v>
      </c>
      <c r="C15" s="20">
        <v>5</v>
      </c>
    </row>
    <row r="16" ht="32.1" customHeight="1" spans="1:3">
      <c r="A16" s="22" t="s">
        <v>240</v>
      </c>
      <c r="B16" s="22"/>
      <c r="C16" s="22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opLeftCell="A8" workbookViewId="0">
      <selection activeCell="F2" sqref="F$1:Q$1048576"/>
    </sheetView>
  </sheetViews>
  <sheetFormatPr defaultColWidth="9" defaultRowHeight="13.5"/>
  <cols>
    <col min="1" max="1" width="29.375" customWidth="1"/>
    <col min="2" max="3" width="16.25" customWidth="1"/>
    <col min="6" max="6" width="12.75" hidden="1" customWidth="1"/>
    <col min="7" max="17" width="9" hidden="1" customWidth="1"/>
  </cols>
  <sheetData>
    <row r="1" ht="27" customHeight="1" spans="1:17">
      <c r="A1" s="1" t="s">
        <v>44</v>
      </c>
      <c r="B1" s="1"/>
      <c r="C1" s="1"/>
      <c r="F1" s="164" t="s">
        <v>45</v>
      </c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ht="9" customHeight="1" spans="1:17">
      <c r="A2" s="165"/>
      <c r="B2" s="165"/>
      <c r="C2" s="165"/>
      <c r="F2" s="166"/>
      <c r="G2" s="167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ht="26.25" customHeight="1" spans="1:17">
      <c r="A3" s="2" t="s">
        <v>46</v>
      </c>
      <c r="B3" s="2"/>
      <c r="C3" s="2"/>
      <c r="F3" s="169"/>
      <c r="G3" s="170"/>
      <c r="H3" s="171" t="s">
        <v>47</v>
      </c>
      <c r="I3" s="171"/>
      <c r="J3" s="171"/>
      <c r="K3" s="171"/>
      <c r="L3" s="208" t="s">
        <v>48</v>
      </c>
      <c r="M3" s="208"/>
      <c r="N3" s="208"/>
      <c r="O3" s="208"/>
      <c r="P3" s="208"/>
      <c r="Q3" s="208"/>
    </row>
    <row r="4" ht="22.7" customHeight="1" spans="1:17">
      <c r="A4" s="172"/>
      <c r="B4" s="173" t="s">
        <v>49</v>
      </c>
      <c r="C4" s="174" t="s">
        <v>50</v>
      </c>
      <c r="F4" s="169"/>
      <c r="G4" s="170"/>
      <c r="H4" s="175" t="s">
        <v>51</v>
      </c>
      <c r="I4" s="175"/>
      <c r="J4" s="175" t="s">
        <v>52</v>
      </c>
      <c r="K4" s="175"/>
      <c r="L4" s="209" t="s">
        <v>53</v>
      </c>
      <c r="M4" s="209"/>
      <c r="N4" s="209" t="s">
        <v>54</v>
      </c>
      <c r="O4" s="209"/>
      <c r="P4" s="210" t="s">
        <v>55</v>
      </c>
      <c r="Q4" s="210"/>
    </row>
    <row r="5" ht="21.95" customHeight="1" spans="1:17">
      <c r="A5" s="176" t="s">
        <v>8</v>
      </c>
      <c r="B5" s="177">
        <f>I7/10000</f>
        <v>169.95</v>
      </c>
      <c r="C5" s="178">
        <f>Q7</f>
        <v>4.3</v>
      </c>
      <c r="F5" s="179"/>
      <c r="G5" s="179"/>
      <c r="H5" s="180" t="s">
        <v>56</v>
      </c>
      <c r="I5" s="180" t="s">
        <v>57</v>
      </c>
      <c r="J5" s="180" t="s">
        <v>56</v>
      </c>
      <c r="K5" s="180" t="s">
        <v>57</v>
      </c>
      <c r="L5" s="180" t="s">
        <v>56</v>
      </c>
      <c r="M5" s="180" t="s">
        <v>57</v>
      </c>
      <c r="N5" s="180" t="s">
        <v>56</v>
      </c>
      <c r="O5" s="180" t="s">
        <v>57</v>
      </c>
      <c r="P5" s="210" t="s">
        <v>56</v>
      </c>
      <c r="Q5" s="221" t="s">
        <v>57</v>
      </c>
    </row>
    <row r="6" ht="21.95" customHeight="1" spans="1:17">
      <c r="A6" s="176" t="s">
        <v>58</v>
      </c>
      <c r="B6" s="177">
        <f>I8/10000</f>
        <v>8.802</v>
      </c>
      <c r="C6" s="178">
        <f>Q8</f>
        <v>2.6</v>
      </c>
      <c r="F6" s="180" t="s">
        <v>59</v>
      </c>
      <c r="G6" s="180" t="s">
        <v>60</v>
      </c>
      <c r="H6" s="180">
        <v>1</v>
      </c>
      <c r="I6" s="180">
        <v>2</v>
      </c>
      <c r="J6" s="180">
        <v>3</v>
      </c>
      <c r="K6" s="180">
        <v>4</v>
      </c>
      <c r="L6" s="180">
        <v>5</v>
      </c>
      <c r="M6" s="180">
        <v>6</v>
      </c>
      <c r="N6" s="180">
        <v>7</v>
      </c>
      <c r="O6" s="180">
        <v>8</v>
      </c>
      <c r="P6" s="210">
        <v>9</v>
      </c>
      <c r="Q6" s="221">
        <v>10</v>
      </c>
    </row>
    <row r="7" ht="21.95" customHeight="1" spans="1:17">
      <c r="A7" s="176" t="s">
        <v>61</v>
      </c>
      <c r="B7" s="177">
        <f>I10/10000</f>
        <v>60.8065</v>
      </c>
      <c r="C7" s="178">
        <f>Q10</f>
        <v>6.7</v>
      </c>
      <c r="F7" s="181" t="s">
        <v>8</v>
      </c>
      <c r="G7" s="182">
        <v>1</v>
      </c>
      <c r="H7" s="183"/>
      <c r="I7" s="211">
        <v>1699500</v>
      </c>
      <c r="J7" s="212"/>
      <c r="K7" s="212">
        <v>1636946</v>
      </c>
      <c r="L7" s="212"/>
      <c r="M7" s="212">
        <v>1622869</v>
      </c>
      <c r="N7" s="212"/>
      <c r="O7" s="212">
        <v>1556670</v>
      </c>
      <c r="P7" s="212"/>
      <c r="Q7" s="222">
        <v>4.3</v>
      </c>
    </row>
    <row r="8" ht="21.95" customHeight="1" spans="1:17">
      <c r="A8" s="176" t="s">
        <v>62</v>
      </c>
      <c r="B8" s="177">
        <f>I13/10000</f>
        <v>12.3629</v>
      </c>
      <c r="C8" s="178">
        <f>Q13</f>
        <v>-15.2</v>
      </c>
      <c r="F8" s="184" t="s">
        <v>63</v>
      </c>
      <c r="G8" s="182">
        <v>2</v>
      </c>
      <c r="H8" s="183"/>
      <c r="I8" s="211">
        <v>88020</v>
      </c>
      <c r="J8" s="212"/>
      <c r="K8" s="212">
        <v>80336</v>
      </c>
      <c r="L8" s="212"/>
      <c r="M8" s="212">
        <v>79170</v>
      </c>
      <c r="N8" s="212"/>
      <c r="O8" s="212">
        <v>77131</v>
      </c>
      <c r="P8" s="212"/>
      <c r="Q8" s="223">
        <v>2.6</v>
      </c>
    </row>
    <row r="9" ht="21.95" customHeight="1" spans="1:17">
      <c r="A9" s="176" t="s">
        <v>64</v>
      </c>
      <c r="B9" s="177">
        <f>I14/10000</f>
        <v>10.2424</v>
      </c>
      <c r="C9" s="178">
        <f>Q14</f>
        <v>7.4</v>
      </c>
      <c r="F9" s="184" t="s">
        <v>65</v>
      </c>
      <c r="G9" s="182">
        <v>3</v>
      </c>
      <c r="H9" s="183"/>
      <c r="I9" s="212">
        <v>724</v>
      </c>
      <c r="J9" s="212"/>
      <c r="K9" s="212">
        <v>705</v>
      </c>
      <c r="L9" s="212"/>
      <c r="M9" s="212">
        <v>649</v>
      </c>
      <c r="N9" s="212"/>
      <c r="O9" s="212">
        <v>648</v>
      </c>
      <c r="P9" s="212"/>
      <c r="Q9" s="223">
        <v>0.1</v>
      </c>
    </row>
    <row r="10" ht="21.95" customHeight="1" spans="1:17">
      <c r="A10" s="176" t="s">
        <v>66</v>
      </c>
      <c r="B10" s="177">
        <f>I17/10000</f>
        <v>4.8238</v>
      </c>
      <c r="C10" s="178">
        <f>Q17</f>
        <v>2</v>
      </c>
      <c r="F10" s="184" t="s">
        <v>67</v>
      </c>
      <c r="G10" s="182">
        <v>4</v>
      </c>
      <c r="H10" s="183"/>
      <c r="I10" s="211">
        <v>608065</v>
      </c>
      <c r="J10" s="212"/>
      <c r="K10" s="212">
        <v>594317</v>
      </c>
      <c r="L10" s="212"/>
      <c r="M10" s="212">
        <v>684413</v>
      </c>
      <c r="N10" s="212"/>
      <c r="O10" s="212">
        <v>641388</v>
      </c>
      <c r="P10" s="212"/>
      <c r="Q10" s="222">
        <v>6.7</v>
      </c>
    </row>
    <row r="11" ht="21.95" customHeight="1" spans="1:17">
      <c r="A11" s="176" t="s">
        <v>68</v>
      </c>
      <c r="B11" s="177">
        <f>I18/10000</f>
        <v>2.142</v>
      </c>
      <c r="C11" s="178">
        <f>Q18</f>
        <v>-23.5</v>
      </c>
      <c r="F11" s="184" t="s">
        <v>69</v>
      </c>
      <c r="G11" s="182">
        <v>5</v>
      </c>
      <c r="H11" s="183"/>
      <c r="I11" s="213">
        <v>0</v>
      </c>
      <c r="J11" s="214"/>
      <c r="K11" s="213">
        <v>0</v>
      </c>
      <c r="L11" s="213"/>
      <c r="M11" s="213">
        <v>0</v>
      </c>
      <c r="N11" s="214"/>
      <c r="O11" s="213">
        <v>0</v>
      </c>
      <c r="P11" s="213"/>
      <c r="Q11" s="223">
        <v>0</v>
      </c>
    </row>
    <row r="12" ht="21.95" customHeight="1" spans="1:17">
      <c r="A12" s="185" t="s">
        <v>70</v>
      </c>
      <c r="B12" s="177">
        <f>I21/10000</f>
        <v>10.8056</v>
      </c>
      <c r="C12" s="178">
        <f>Q21</f>
        <v>9.7</v>
      </c>
      <c r="F12" s="184" t="s">
        <v>71</v>
      </c>
      <c r="G12" s="182">
        <v>6</v>
      </c>
      <c r="H12" s="183"/>
      <c r="I12" s="215">
        <v>114.4</v>
      </c>
      <c r="J12" s="216"/>
      <c r="K12" s="215">
        <v>112.9</v>
      </c>
      <c r="L12" s="215"/>
      <c r="M12" s="215">
        <v>135.9</v>
      </c>
      <c r="N12" s="216"/>
      <c r="O12" s="215">
        <v>128.7</v>
      </c>
      <c r="P12" s="215"/>
      <c r="Q12" s="223">
        <v>5.6</v>
      </c>
    </row>
    <row r="13" ht="21.95" customHeight="1" spans="1:17">
      <c r="A13" s="176" t="s">
        <v>72</v>
      </c>
      <c r="B13" s="177">
        <f>I22/10000</f>
        <v>13.6844</v>
      </c>
      <c r="C13" s="178">
        <f>Q22</f>
        <v>3.1</v>
      </c>
      <c r="F13" s="184" t="s">
        <v>73</v>
      </c>
      <c r="G13" s="182">
        <v>7</v>
      </c>
      <c r="H13" s="183"/>
      <c r="I13" s="212">
        <v>123629</v>
      </c>
      <c r="J13" s="212"/>
      <c r="K13" s="212">
        <v>142164</v>
      </c>
      <c r="L13" s="212"/>
      <c r="M13" s="212">
        <v>95927</v>
      </c>
      <c r="N13" s="212"/>
      <c r="O13" s="212">
        <v>113066</v>
      </c>
      <c r="P13" s="212"/>
      <c r="Q13" s="223">
        <v>-15.2</v>
      </c>
    </row>
    <row r="14" ht="21.95" customHeight="1" spans="1:17">
      <c r="A14" s="176" t="s">
        <v>74</v>
      </c>
      <c r="B14" s="177">
        <f>I25/10000</f>
        <v>46.2804</v>
      </c>
      <c r="C14" s="178">
        <f>Q25</f>
        <v>6.5</v>
      </c>
      <c r="F14" s="184" t="s">
        <v>75</v>
      </c>
      <c r="G14" s="182">
        <v>8</v>
      </c>
      <c r="H14" s="183"/>
      <c r="I14" s="212">
        <v>102424</v>
      </c>
      <c r="J14" s="212"/>
      <c r="K14" s="212">
        <v>94692</v>
      </c>
      <c r="L14" s="212"/>
      <c r="M14" s="212">
        <v>89839</v>
      </c>
      <c r="N14" s="212"/>
      <c r="O14" s="212">
        <v>83614</v>
      </c>
      <c r="P14" s="212"/>
      <c r="Q14" s="223">
        <v>7.4</v>
      </c>
    </row>
    <row r="15" ht="21.95" customHeight="1" spans="1:17">
      <c r="A15" s="176" t="s">
        <v>76</v>
      </c>
      <c r="B15" s="177">
        <f>I28/10000</f>
        <v>8.7296</v>
      </c>
      <c r="C15" s="178">
        <f>Q28</f>
        <v>2.7</v>
      </c>
      <c r="F15" s="184" t="s">
        <v>77</v>
      </c>
      <c r="G15" s="182">
        <v>9</v>
      </c>
      <c r="H15" s="183"/>
      <c r="I15" s="212">
        <v>36971</v>
      </c>
      <c r="J15" s="212"/>
      <c r="K15" s="212">
        <v>33411</v>
      </c>
      <c r="L15" s="212"/>
      <c r="M15" s="212">
        <v>34984</v>
      </c>
      <c r="N15" s="212"/>
      <c r="O15" s="212">
        <v>31377</v>
      </c>
      <c r="P15" s="212"/>
      <c r="Q15" s="223">
        <v>11.5</v>
      </c>
    </row>
    <row r="16" ht="21.95" customHeight="1" spans="1:17">
      <c r="A16" s="176" t="s">
        <v>78</v>
      </c>
      <c r="B16" s="177">
        <f>I29/10000</f>
        <v>73.158</v>
      </c>
      <c r="C16" s="178">
        <f>Q29</f>
        <v>3.4</v>
      </c>
      <c r="F16" s="184" t="s">
        <v>79</v>
      </c>
      <c r="G16" s="182">
        <v>10</v>
      </c>
      <c r="H16" s="183"/>
      <c r="I16" s="212">
        <v>65452</v>
      </c>
      <c r="J16" s="212"/>
      <c r="K16" s="212">
        <v>61281</v>
      </c>
      <c r="L16" s="212"/>
      <c r="M16" s="212">
        <v>54855</v>
      </c>
      <c r="N16" s="212"/>
      <c r="O16" s="212">
        <v>52236</v>
      </c>
      <c r="P16" s="212"/>
      <c r="Q16" s="223">
        <v>5</v>
      </c>
    </row>
    <row r="17" ht="21.95" customHeight="1" spans="1:17">
      <c r="A17" s="176" t="s">
        <v>80</v>
      </c>
      <c r="B17" s="186">
        <f>I30/10000</f>
        <v>88.0624</v>
      </c>
      <c r="C17" s="178">
        <f>Q30</f>
        <v>5.3</v>
      </c>
      <c r="E17" s="97"/>
      <c r="F17" s="184" t="s">
        <v>81</v>
      </c>
      <c r="G17" s="182">
        <v>11</v>
      </c>
      <c r="H17" s="183"/>
      <c r="I17" s="212">
        <v>48238</v>
      </c>
      <c r="J17" s="212"/>
      <c r="K17" s="212">
        <v>48828</v>
      </c>
      <c r="L17" s="212"/>
      <c r="M17" s="212">
        <v>46425</v>
      </c>
      <c r="N17" s="212"/>
      <c r="O17" s="212">
        <v>45515</v>
      </c>
      <c r="P17" s="212"/>
      <c r="Q17" s="223">
        <v>2</v>
      </c>
    </row>
    <row r="18" ht="21.95" customHeight="1" spans="1:17">
      <c r="A18" s="187" t="s">
        <v>82</v>
      </c>
      <c r="B18" s="187"/>
      <c r="C18" s="188"/>
      <c r="F18" s="184" t="s">
        <v>83</v>
      </c>
      <c r="G18" s="182">
        <v>12</v>
      </c>
      <c r="H18" s="183"/>
      <c r="I18" s="212">
        <v>21420</v>
      </c>
      <c r="J18" s="212"/>
      <c r="K18" s="212">
        <v>27149</v>
      </c>
      <c r="L18" s="212"/>
      <c r="M18" s="212">
        <v>18581</v>
      </c>
      <c r="N18" s="212"/>
      <c r="O18" s="212">
        <v>24274</v>
      </c>
      <c r="P18" s="212"/>
      <c r="Q18" s="223">
        <v>-23.5</v>
      </c>
    </row>
    <row r="19" ht="21.95" customHeight="1" spans="1:17">
      <c r="A19" s="176"/>
      <c r="B19" s="189" t="s">
        <v>84</v>
      </c>
      <c r="C19" s="190" t="s">
        <v>85</v>
      </c>
      <c r="F19" s="184" t="s">
        <v>86</v>
      </c>
      <c r="G19" s="182">
        <v>13</v>
      </c>
      <c r="H19" s="183"/>
      <c r="I19" s="212">
        <v>6602</v>
      </c>
      <c r="J19" s="212"/>
      <c r="K19" s="212">
        <v>8159</v>
      </c>
      <c r="L19" s="212"/>
      <c r="M19" s="212">
        <v>6412</v>
      </c>
      <c r="N19" s="212"/>
      <c r="O19" s="212">
        <v>7872</v>
      </c>
      <c r="P19" s="212"/>
      <c r="Q19" s="223">
        <v>-18.5</v>
      </c>
    </row>
    <row r="20" ht="21.95" customHeight="1" spans="1:17">
      <c r="A20" s="172" t="s">
        <v>76</v>
      </c>
      <c r="B20" s="153">
        <f>I34</f>
        <v>5.1</v>
      </c>
      <c r="C20" s="191">
        <f>K34</f>
        <v>4.9</v>
      </c>
      <c r="F20" s="184" t="s">
        <v>87</v>
      </c>
      <c r="G20" s="182">
        <v>14</v>
      </c>
      <c r="H20" s="183"/>
      <c r="I20" s="212">
        <v>14818</v>
      </c>
      <c r="J20" s="212"/>
      <c r="K20" s="212">
        <v>18990</v>
      </c>
      <c r="L20" s="212"/>
      <c r="M20" s="212">
        <v>12169</v>
      </c>
      <c r="N20" s="212"/>
      <c r="O20" s="212">
        <v>16402</v>
      </c>
      <c r="P20" s="212"/>
      <c r="Q20" s="223">
        <v>-25.8</v>
      </c>
    </row>
    <row r="21" ht="21.95" customHeight="1" spans="1:17">
      <c r="A21" s="176" t="s">
        <v>78</v>
      </c>
      <c r="B21" s="153">
        <v>43.1</v>
      </c>
      <c r="C21" s="191">
        <f>K35</f>
        <v>45</v>
      </c>
      <c r="F21" s="184" t="s">
        <v>88</v>
      </c>
      <c r="G21" s="182">
        <v>15</v>
      </c>
      <c r="H21" s="183"/>
      <c r="I21" s="212">
        <v>108056</v>
      </c>
      <c r="J21" s="212"/>
      <c r="K21" s="212">
        <v>95147</v>
      </c>
      <c r="L21" s="212"/>
      <c r="M21" s="212">
        <v>97323</v>
      </c>
      <c r="N21" s="212"/>
      <c r="O21" s="212">
        <v>88693</v>
      </c>
      <c r="P21" s="212"/>
      <c r="Q21" s="223">
        <v>9.7</v>
      </c>
    </row>
    <row r="22" ht="21.95" customHeight="1" spans="1:17">
      <c r="A22" s="176" t="s">
        <v>89</v>
      </c>
      <c r="B22" s="153">
        <f>I36</f>
        <v>35.8</v>
      </c>
      <c r="C22" s="191">
        <f>K36</f>
        <v>36.3</v>
      </c>
      <c r="F22" s="184" t="s">
        <v>90</v>
      </c>
      <c r="G22" s="182">
        <v>16</v>
      </c>
      <c r="H22" s="183"/>
      <c r="I22" s="212">
        <v>136844</v>
      </c>
      <c r="J22" s="212"/>
      <c r="K22" s="212">
        <v>124129</v>
      </c>
      <c r="L22" s="212"/>
      <c r="M22" s="212">
        <v>100932</v>
      </c>
      <c r="N22" s="212"/>
      <c r="O22" s="212">
        <v>97878</v>
      </c>
      <c r="P22" s="212"/>
      <c r="Q22" s="223">
        <v>3.1</v>
      </c>
    </row>
    <row r="23" ht="21.95" customHeight="1" spans="1:17">
      <c r="A23" s="192" t="s">
        <v>80</v>
      </c>
      <c r="B23" s="193">
        <f>I37</f>
        <v>51.8</v>
      </c>
      <c r="C23" s="194">
        <f>K37</f>
        <v>50.2</v>
      </c>
      <c r="F23" s="184" t="s">
        <v>91</v>
      </c>
      <c r="G23" s="182">
        <v>17</v>
      </c>
      <c r="H23" s="183"/>
      <c r="I23" s="212">
        <v>49549</v>
      </c>
      <c r="J23" s="212"/>
      <c r="K23" s="212">
        <v>46430</v>
      </c>
      <c r="L23" s="212"/>
      <c r="M23" s="212">
        <v>34872</v>
      </c>
      <c r="N23" s="212"/>
      <c r="O23" s="212">
        <v>34964</v>
      </c>
      <c r="P23" s="212"/>
      <c r="Q23" s="223">
        <v>-0.3</v>
      </c>
    </row>
    <row r="24" ht="20.1" customHeight="1" spans="6:17">
      <c r="F24" s="184" t="s">
        <v>92</v>
      </c>
      <c r="G24" s="182">
        <v>18</v>
      </c>
      <c r="H24" s="183"/>
      <c r="I24" s="212">
        <v>87295</v>
      </c>
      <c r="J24" s="212"/>
      <c r="K24" s="212">
        <v>77699</v>
      </c>
      <c r="L24" s="212"/>
      <c r="M24" s="212">
        <v>66059</v>
      </c>
      <c r="N24" s="212"/>
      <c r="O24" s="212">
        <v>62914</v>
      </c>
      <c r="P24" s="212"/>
      <c r="Q24" s="223">
        <v>5</v>
      </c>
    </row>
    <row r="25" spans="3:17">
      <c r="C25" s="178"/>
      <c r="F25" s="195" t="s">
        <v>93</v>
      </c>
      <c r="G25" s="182">
        <v>19</v>
      </c>
      <c r="H25" s="183"/>
      <c r="I25" s="212">
        <v>462804</v>
      </c>
      <c r="J25" s="212"/>
      <c r="K25" s="212">
        <v>430184</v>
      </c>
      <c r="L25" s="212"/>
      <c r="M25" s="212">
        <v>410260</v>
      </c>
      <c r="N25" s="212"/>
      <c r="O25" s="212">
        <v>385112</v>
      </c>
      <c r="P25" s="212"/>
      <c r="Q25" s="223">
        <v>6.5</v>
      </c>
    </row>
    <row r="26" spans="6:17">
      <c r="F26" s="184" t="s">
        <v>94</v>
      </c>
      <c r="G26" s="182">
        <v>20</v>
      </c>
      <c r="H26" s="183"/>
      <c r="I26" s="212">
        <v>126475</v>
      </c>
      <c r="J26" s="212"/>
      <c r="K26" s="212">
        <v>106546</v>
      </c>
      <c r="L26" s="212"/>
      <c r="M26" s="212">
        <v>112392</v>
      </c>
      <c r="N26" s="212"/>
      <c r="O26" s="212">
        <v>95520</v>
      </c>
      <c r="P26" s="212"/>
      <c r="Q26" s="223">
        <v>17.7</v>
      </c>
    </row>
    <row r="27" spans="6:17">
      <c r="F27" s="196" t="s">
        <v>95</v>
      </c>
      <c r="G27" s="182">
        <v>22</v>
      </c>
      <c r="H27" s="183"/>
      <c r="I27" s="212">
        <v>336329</v>
      </c>
      <c r="J27" s="212"/>
      <c r="K27" s="212">
        <v>323638</v>
      </c>
      <c r="L27" s="212"/>
      <c r="M27" s="212">
        <v>297868</v>
      </c>
      <c r="N27" s="212"/>
      <c r="O27" s="212">
        <v>289592</v>
      </c>
      <c r="P27" s="212"/>
      <c r="Q27" s="223">
        <v>2.9</v>
      </c>
    </row>
    <row r="28" spans="6:17">
      <c r="F28" s="197" t="s">
        <v>76</v>
      </c>
      <c r="G28" s="182">
        <v>23</v>
      </c>
      <c r="H28" s="183"/>
      <c r="I28" s="212">
        <v>87296</v>
      </c>
      <c r="J28" s="212"/>
      <c r="K28" s="212">
        <v>79631</v>
      </c>
      <c r="L28" s="212"/>
      <c r="M28" s="212">
        <v>78521</v>
      </c>
      <c r="N28" s="212"/>
      <c r="O28" s="212">
        <v>76482</v>
      </c>
      <c r="P28" s="212"/>
      <c r="Q28" s="223">
        <v>2.7</v>
      </c>
    </row>
    <row r="29" spans="6:17">
      <c r="F29" s="197" t="s">
        <v>78</v>
      </c>
      <c r="G29" s="182">
        <v>24</v>
      </c>
      <c r="H29" s="183"/>
      <c r="I29" s="212">
        <v>731580</v>
      </c>
      <c r="J29" s="212"/>
      <c r="K29" s="212">
        <v>736368</v>
      </c>
      <c r="L29" s="212"/>
      <c r="M29" s="212">
        <v>780204</v>
      </c>
      <c r="N29" s="212"/>
      <c r="O29" s="212">
        <v>754325</v>
      </c>
      <c r="P29" s="212"/>
      <c r="Q29" s="223">
        <v>3.4</v>
      </c>
    </row>
    <row r="30" spans="6:17">
      <c r="F30" s="198" t="s">
        <v>80</v>
      </c>
      <c r="G30" s="199">
        <v>25</v>
      </c>
      <c r="H30" s="200"/>
      <c r="I30" s="217">
        <v>880624</v>
      </c>
      <c r="J30" s="217"/>
      <c r="K30" s="217">
        <v>820948</v>
      </c>
      <c r="L30" s="217"/>
      <c r="M30" s="217">
        <v>764144</v>
      </c>
      <c r="N30" s="217"/>
      <c r="O30" s="217">
        <v>725863</v>
      </c>
      <c r="P30" s="217"/>
      <c r="Q30" s="223">
        <v>5.3</v>
      </c>
    </row>
    <row r="31" spans="6:17">
      <c r="F31" s="201"/>
      <c r="G31" s="202"/>
      <c r="H31" s="183"/>
      <c r="I31" s="183"/>
      <c r="J31" s="183"/>
      <c r="K31" s="183"/>
      <c r="L31" s="183"/>
      <c r="M31" s="183"/>
      <c r="N31" s="183"/>
      <c r="O31" s="183"/>
      <c r="P31" s="183"/>
      <c r="Q31" s="223"/>
    </row>
    <row r="32" ht="14.25" spans="6:17">
      <c r="F32" s="203" t="s">
        <v>96</v>
      </c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</row>
    <row r="33" ht="14.25" spans="6:17">
      <c r="F33" s="205" t="s">
        <v>8</v>
      </c>
      <c r="G33" s="206"/>
      <c r="H33" s="206"/>
      <c r="I33" s="218">
        <v>100</v>
      </c>
      <c r="J33" s="218"/>
      <c r="K33" s="218">
        <v>100</v>
      </c>
      <c r="L33" s="204"/>
      <c r="M33" s="204"/>
      <c r="N33" s="204"/>
      <c r="O33" s="204"/>
      <c r="P33" s="204"/>
      <c r="Q33" s="204"/>
    </row>
    <row r="34" ht="14.25" spans="6:17">
      <c r="F34" s="197" t="s">
        <v>76</v>
      </c>
      <c r="G34" s="204"/>
      <c r="H34" s="204"/>
      <c r="I34" s="219">
        <v>5.1</v>
      </c>
      <c r="J34" s="219"/>
      <c r="K34" s="219">
        <v>4.9</v>
      </c>
      <c r="L34" s="204"/>
      <c r="M34" s="204"/>
      <c r="N34" s="204"/>
      <c r="O34" s="204"/>
      <c r="P34" s="204"/>
      <c r="Q34" s="204"/>
    </row>
    <row r="35" ht="14.25" spans="6:17">
      <c r="F35" s="197" t="s">
        <v>78</v>
      </c>
      <c r="G35" s="204"/>
      <c r="H35" s="204"/>
      <c r="I35" s="219">
        <v>43</v>
      </c>
      <c r="J35" s="219"/>
      <c r="K35" s="219">
        <v>45</v>
      </c>
      <c r="L35" s="204"/>
      <c r="M35" s="204"/>
      <c r="N35" s="204"/>
      <c r="O35" s="204"/>
      <c r="P35" s="204"/>
      <c r="Q35" s="204"/>
    </row>
    <row r="36" ht="14.25" spans="6:17">
      <c r="F36" s="184" t="s">
        <v>97</v>
      </c>
      <c r="G36" s="204"/>
      <c r="H36" s="204"/>
      <c r="I36" s="219">
        <v>35.8</v>
      </c>
      <c r="J36" s="219"/>
      <c r="K36" s="219">
        <v>36.3</v>
      </c>
      <c r="L36" s="204"/>
      <c r="M36" s="204"/>
      <c r="N36" s="204"/>
      <c r="O36" s="204"/>
      <c r="P36" s="204"/>
      <c r="Q36" s="204"/>
    </row>
    <row r="37" ht="14.25" spans="6:17">
      <c r="F37" s="198" t="s">
        <v>80</v>
      </c>
      <c r="G37" s="207"/>
      <c r="H37" s="207"/>
      <c r="I37" s="220">
        <v>51.8</v>
      </c>
      <c r="J37" s="220"/>
      <c r="K37" s="220">
        <v>50.2</v>
      </c>
      <c r="L37" s="204"/>
      <c r="M37" s="204"/>
      <c r="N37" s="204"/>
      <c r="O37" s="204"/>
      <c r="P37" s="204"/>
      <c r="Q37" s="204"/>
    </row>
  </sheetData>
  <mergeCells count="11">
    <mergeCell ref="A1:C1"/>
    <mergeCell ref="F1:Q1"/>
    <mergeCell ref="A3:C3"/>
    <mergeCell ref="H3:K3"/>
    <mergeCell ref="L3:Q3"/>
    <mergeCell ref="H4:I4"/>
    <mergeCell ref="J4:K4"/>
    <mergeCell ref="L4:M4"/>
    <mergeCell ref="N4:O4"/>
    <mergeCell ref="P4:Q4"/>
    <mergeCell ref="A18:C18"/>
  </mergeCells>
  <pageMargins left="0.590277777777778" right="0.471527777777778" top="0.550694444444444" bottom="0.393055555555556" header="0.66875" footer="0.297916666666667"/>
  <pageSetup paperSize="11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B1" workbookViewId="0">
      <selection activeCell="B6" sqref="B6:C15"/>
    </sheetView>
  </sheetViews>
  <sheetFormatPr defaultColWidth="9" defaultRowHeight="13.5" outlineLevelCol="2"/>
  <cols>
    <col min="1" max="1" width="19.375" customWidth="1"/>
    <col min="2" max="2" width="21.375" customWidth="1"/>
    <col min="3" max="3" width="21" customWidth="1"/>
  </cols>
  <sheetData>
    <row r="1" ht="30" customHeight="1" spans="1:3">
      <c r="A1" s="1" t="s">
        <v>241</v>
      </c>
      <c r="B1" s="1"/>
      <c r="C1" s="1"/>
    </row>
    <row r="2" ht="30" customHeight="1" spans="1:3">
      <c r="A2" s="2" t="s">
        <v>235</v>
      </c>
      <c r="B2" s="2"/>
      <c r="C2" s="2"/>
    </row>
    <row r="3" ht="30" customHeight="1" spans="1:3">
      <c r="A3" s="3" t="s">
        <v>157</v>
      </c>
      <c r="B3" s="13" t="s">
        <v>242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17859.698863196</v>
      </c>
      <c r="C6" s="18">
        <v>7.06737955901524</v>
      </c>
    </row>
    <row r="7" ht="32.1" customHeight="1" spans="1:3">
      <c r="A7" s="3" t="s">
        <v>117</v>
      </c>
      <c r="B7" s="17">
        <v>20161.0447169214</v>
      </c>
      <c r="C7" s="18">
        <v>6</v>
      </c>
    </row>
    <row r="8" ht="32.1" customHeight="1" spans="1:3">
      <c r="A8" s="3" t="s">
        <v>119</v>
      </c>
      <c r="B8" s="17">
        <v>17559.5540105544</v>
      </c>
      <c r="C8" s="18">
        <v>5</v>
      </c>
    </row>
    <row r="9" ht="32.1" customHeight="1" spans="1:3">
      <c r="A9" s="3" t="s">
        <v>120</v>
      </c>
      <c r="B9" s="17">
        <v>16960.7384430976</v>
      </c>
      <c r="C9" s="18">
        <v>8.5</v>
      </c>
    </row>
    <row r="10" ht="32.1" customHeight="1" spans="1:3">
      <c r="A10" s="3" t="s">
        <v>121</v>
      </c>
      <c r="B10" s="17">
        <v>16846.0926603479</v>
      </c>
      <c r="C10" s="18">
        <v>7.2</v>
      </c>
    </row>
    <row r="11" ht="32.1" customHeight="1" spans="1:3">
      <c r="A11" s="3" t="s">
        <v>122</v>
      </c>
      <c r="B11" s="17">
        <v>15289.5320455153</v>
      </c>
      <c r="C11" s="18">
        <v>7.4</v>
      </c>
    </row>
    <row r="12" ht="32.1" customHeight="1" spans="1:3">
      <c r="A12" s="3" t="s">
        <v>123</v>
      </c>
      <c r="B12" s="17">
        <v>15930.2340674451</v>
      </c>
      <c r="C12" s="18">
        <v>6.1</v>
      </c>
    </row>
    <row r="13" ht="32.1" customHeight="1" spans="1:3">
      <c r="A13" s="3" t="s">
        <v>124</v>
      </c>
      <c r="B13" s="17">
        <v>15326.307092478</v>
      </c>
      <c r="C13" s="18">
        <v>8.1</v>
      </c>
    </row>
    <row r="14" ht="32.1" customHeight="1" spans="1:3">
      <c r="A14" s="3" t="s">
        <v>125</v>
      </c>
      <c r="B14" s="17">
        <v>15712.108842795</v>
      </c>
      <c r="C14" s="18">
        <v>6.6</v>
      </c>
    </row>
    <row r="15" ht="32.1" customHeight="1" spans="1:3">
      <c r="A15" s="10" t="s">
        <v>126</v>
      </c>
      <c r="B15" s="19">
        <v>17808.4383895763</v>
      </c>
      <c r="C15" s="20">
        <v>6</v>
      </c>
    </row>
    <row r="16" ht="32.1" customHeight="1" spans="1:3">
      <c r="A16" s="21" t="s">
        <v>243</v>
      </c>
      <c r="B16" s="21"/>
      <c r="C16" s="21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8" sqref="$A8:$XFD8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244</v>
      </c>
      <c r="B1" s="1"/>
      <c r="C1" s="1"/>
    </row>
    <row r="2" ht="30" customHeight="1" spans="1:3">
      <c r="A2" s="2" t="s">
        <v>245</v>
      </c>
      <c r="B2" s="2"/>
      <c r="C2" s="2"/>
    </row>
    <row r="3" ht="24.95" customHeight="1" spans="1:3">
      <c r="A3" s="3" t="s">
        <v>157</v>
      </c>
      <c r="B3" s="3" t="s">
        <v>160</v>
      </c>
      <c r="C3" s="4" t="s">
        <v>161</v>
      </c>
    </row>
    <row r="4" ht="24.95" customHeight="1" spans="1:3">
      <c r="A4" s="3"/>
      <c r="B4" s="3" t="s">
        <v>115</v>
      </c>
      <c r="C4" s="4" t="s">
        <v>162</v>
      </c>
    </row>
    <row r="5" ht="38.25" customHeight="1" spans="1:3">
      <c r="A5" s="5" t="s">
        <v>116</v>
      </c>
      <c r="B5" s="6">
        <v>110.9304</v>
      </c>
      <c r="C5" s="7">
        <v>8.5830012825833</v>
      </c>
    </row>
    <row r="6" ht="38.25" customHeight="1" spans="1:3">
      <c r="A6" s="3" t="s">
        <v>117</v>
      </c>
      <c r="B6" s="8">
        <v>21.7205</v>
      </c>
      <c r="C6" s="9">
        <v>8.81201470021344</v>
      </c>
    </row>
    <row r="7" ht="38.25" customHeight="1" spans="1:3">
      <c r="A7" s="3" t="s">
        <v>119</v>
      </c>
      <c r="B7" s="8">
        <v>9.6015</v>
      </c>
      <c r="C7" s="9">
        <v>12.2518189659411</v>
      </c>
    </row>
    <row r="8" ht="38.25" customHeight="1" spans="1:3">
      <c r="A8" s="3" t="s">
        <v>120</v>
      </c>
      <c r="B8" s="8">
        <v>13.6245</v>
      </c>
      <c r="C8" s="9">
        <v>10.5106188885082</v>
      </c>
    </row>
    <row r="9" ht="38.25" customHeight="1" spans="1:3">
      <c r="A9" s="3" t="s">
        <v>121</v>
      </c>
      <c r="B9" s="8">
        <v>14.0758</v>
      </c>
      <c r="C9" s="9">
        <v>3.87159174627533</v>
      </c>
    </row>
    <row r="10" ht="38.25" customHeight="1" spans="1:3">
      <c r="A10" s="3" t="s">
        <v>122</v>
      </c>
      <c r="B10" s="8">
        <v>14.5048</v>
      </c>
      <c r="C10" s="9">
        <v>5.01656585116763</v>
      </c>
    </row>
    <row r="11" ht="38.25" customHeight="1" spans="1:3">
      <c r="A11" s="3" t="s">
        <v>123</v>
      </c>
      <c r="B11" s="8">
        <v>4.6959</v>
      </c>
      <c r="C11" s="9">
        <v>-0.221545909242423</v>
      </c>
    </row>
    <row r="12" ht="38.25" customHeight="1" spans="1:3">
      <c r="A12" s="3" t="s">
        <v>124</v>
      </c>
      <c r="B12" s="8">
        <v>8.1524</v>
      </c>
      <c r="C12" s="9">
        <v>18.2771388699894</v>
      </c>
    </row>
    <row r="13" ht="38.25" customHeight="1" spans="1:3">
      <c r="A13" s="3" t="s">
        <v>125</v>
      </c>
      <c r="B13" s="8">
        <v>7.723</v>
      </c>
      <c r="C13" s="9">
        <v>9.27028667750426</v>
      </c>
    </row>
    <row r="14" ht="38.25" customHeight="1" spans="1:3">
      <c r="A14" s="10" t="s">
        <v>126</v>
      </c>
      <c r="B14" s="11">
        <v>16.832</v>
      </c>
      <c r="C14" s="12">
        <v>10.7022944602674</v>
      </c>
    </row>
    <row r="15" ht="30" customHeight="1"/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K9" sqref="K9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246</v>
      </c>
      <c r="B1" s="1"/>
      <c r="C1" s="1"/>
    </row>
    <row r="2" ht="30" customHeight="1" spans="1:3">
      <c r="A2" s="2" t="s">
        <v>245</v>
      </c>
      <c r="B2" s="2"/>
      <c r="C2" s="2"/>
    </row>
    <row r="3" ht="24.95" customHeight="1" spans="1:3">
      <c r="A3" s="3" t="s">
        <v>157</v>
      </c>
      <c r="B3" s="3" t="s">
        <v>160</v>
      </c>
      <c r="C3" s="4" t="s">
        <v>161</v>
      </c>
    </row>
    <row r="4" ht="24.95" customHeight="1" spans="1:3">
      <c r="A4" s="3"/>
      <c r="B4" s="3" t="s">
        <v>115</v>
      </c>
      <c r="C4" s="4" t="s">
        <v>162</v>
      </c>
    </row>
    <row r="5" ht="38.25" customHeight="1" spans="1:3">
      <c r="A5" s="5" t="s">
        <v>116</v>
      </c>
      <c r="B5" s="6">
        <v>469.57</v>
      </c>
      <c r="C5" s="7">
        <v>-24.8</v>
      </c>
    </row>
    <row r="6" ht="38.25" customHeight="1" spans="1:3">
      <c r="A6" s="3" t="s">
        <v>117</v>
      </c>
      <c r="B6" s="8">
        <v>137.99</v>
      </c>
      <c r="C6" s="9">
        <v>-14.83</v>
      </c>
    </row>
    <row r="7" ht="38.25" customHeight="1" spans="1:3">
      <c r="A7" s="3" t="s">
        <v>119</v>
      </c>
      <c r="B7" s="8">
        <v>58.21</v>
      </c>
      <c r="C7" s="9">
        <v>-18.6</v>
      </c>
    </row>
    <row r="8" ht="38.25" customHeight="1" spans="1:3">
      <c r="A8" s="3" t="s">
        <v>120</v>
      </c>
      <c r="B8" s="8">
        <v>70.34</v>
      </c>
      <c r="C8" s="9">
        <v>-41.9</v>
      </c>
    </row>
    <row r="9" ht="38.25" customHeight="1" spans="1:3">
      <c r="A9" s="3" t="s">
        <v>121</v>
      </c>
      <c r="B9" s="8">
        <v>78.62</v>
      </c>
      <c r="C9" s="9">
        <v>-25.7</v>
      </c>
    </row>
    <row r="10" ht="38.25" customHeight="1" spans="1:3">
      <c r="A10" s="3" t="s">
        <v>122</v>
      </c>
      <c r="B10" s="8">
        <v>31.99</v>
      </c>
      <c r="C10" s="9">
        <v>0.2</v>
      </c>
    </row>
    <row r="11" ht="38.25" customHeight="1" spans="1:3">
      <c r="A11" s="3" t="s">
        <v>123</v>
      </c>
      <c r="B11" s="8">
        <v>22.03</v>
      </c>
      <c r="C11" s="9">
        <v>-43.9</v>
      </c>
    </row>
    <row r="12" ht="38.25" customHeight="1" spans="1:3">
      <c r="A12" s="3" t="s">
        <v>124</v>
      </c>
      <c r="B12" s="8">
        <v>16.16</v>
      </c>
      <c r="C12" s="9">
        <v>-22.6</v>
      </c>
    </row>
    <row r="13" ht="38.25" customHeight="1" spans="1:3">
      <c r="A13" s="3" t="s">
        <v>125</v>
      </c>
      <c r="B13" s="8">
        <v>41.11</v>
      </c>
      <c r="C13" s="9">
        <v>-23.8</v>
      </c>
    </row>
    <row r="14" ht="38.25" customHeight="1" spans="1:3">
      <c r="A14" s="10" t="s">
        <v>126</v>
      </c>
      <c r="B14" s="11">
        <v>62.49</v>
      </c>
      <c r="C14" s="12">
        <v>-33.2</v>
      </c>
    </row>
    <row r="15" ht="30" customHeight="1"/>
    <row r="16" spans="3:3">
      <c r="C16">
        <f>RANK(C8,C6:C14)</f>
        <v>8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K13" sqref="K13"/>
    </sheetView>
  </sheetViews>
  <sheetFormatPr defaultColWidth="9" defaultRowHeight="13.5" outlineLevelCol="6"/>
  <cols>
    <col min="1" max="1" width="13" customWidth="1"/>
    <col min="2" max="7" width="8.125" customWidth="1"/>
  </cols>
  <sheetData>
    <row r="1" ht="24.95" customHeight="1" spans="1:7">
      <c r="A1" s="1" t="s">
        <v>98</v>
      </c>
      <c r="B1" s="1"/>
      <c r="C1" s="1"/>
      <c r="D1" s="1"/>
      <c r="E1" s="1"/>
      <c r="F1" s="1"/>
      <c r="G1" s="1"/>
    </row>
    <row r="2" ht="24.95" customHeight="1" spans="1:7">
      <c r="A2" s="146" t="s">
        <v>99</v>
      </c>
      <c r="B2" s="146"/>
      <c r="C2" s="146"/>
      <c r="D2" s="146"/>
      <c r="E2" s="146"/>
      <c r="F2" s="146"/>
      <c r="G2" s="146"/>
    </row>
    <row r="3" ht="30.95" customHeight="1" spans="1:7">
      <c r="A3" s="82"/>
      <c r="B3" s="16" t="s">
        <v>8</v>
      </c>
      <c r="C3" s="15"/>
      <c r="D3" s="16" t="s">
        <v>78</v>
      </c>
      <c r="E3" s="15"/>
      <c r="F3" s="16" t="s">
        <v>80</v>
      </c>
      <c r="G3" s="16"/>
    </row>
    <row r="4" ht="30.95" customHeight="1" spans="1:7">
      <c r="A4" s="147"/>
      <c r="B4" s="15" t="s">
        <v>57</v>
      </c>
      <c r="C4" s="15" t="s">
        <v>50</v>
      </c>
      <c r="D4" s="15" t="s">
        <v>57</v>
      </c>
      <c r="E4" s="15" t="s">
        <v>50</v>
      </c>
      <c r="F4" s="15" t="s">
        <v>57</v>
      </c>
      <c r="G4" s="16" t="s">
        <v>50</v>
      </c>
    </row>
    <row r="5" ht="27" customHeight="1" spans="1:7">
      <c r="A5" s="148" t="s">
        <v>100</v>
      </c>
      <c r="B5" s="149">
        <v>49.5706</v>
      </c>
      <c r="C5" s="36">
        <v>9.3</v>
      </c>
      <c r="D5" s="149">
        <v>21.3438</v>
      </c>
      <c r="E5" s="36">
        <v>11.1</v>
      </c>
      <c r="F5" s="149">
        <v>26.0536</v>
      </c>
      <c r="G5" s="35">
        <v>8.4</v>
      </c>
    </row>
    <row r="6" ht="27" customHeight="1" spans="1:7">
      <c r="A6" s="88" t="s">
        <v>101</v>
      </c>
      <c r="B6" s="150">
        <v>101.8744</v>
      </c>
      <c r="C6" s="151">
        <v>9.4</v>
      </c>
      <c r="D6" s="150">
        <v>48.9248</v>
      </c>
      <c r="E6" s="151">
        <v>11.8</v>
      </c>
      <c r="F6" s="150">
        <v>47.565</v>
      </c>
      <c r="G6" s="9">
        <v>7.4</v>
      </c>
    </row>
    <row r="7" ht="27" customHeight="1" spans="1:7">
      <c r="A7" s="88" t="s">
        <v>102</v>
      </c>
      <c r="B7" s="150">
        <v>162.2466</v>
      </c>
      <c r="C7" s="48">
        <v>9.7</v>
      </c>
      <c r="D7" s="150">
        <v>77.0703</v>
      </c>
      <c r="E7" s="48">
        <v>11.6</v>
      </c>
      <c r="F7" s="150">
        <v>77.6355</v>
      </c>
      <c r="G7" s="9">
        <v>8</v>
      </c>
    </row>
    <row r="8" ht="27" customHeight="1" spans="1:7">
      <c r="A8" s="88" t="s">
        <v>103</v>
      </c>
      <c r="B8" s="150">
        <v>214.2124</v>
      </c>
      <c r="C8" s="48">
        <v>10.5</v>
      </c>
      <c r="D8" s="150">
        <v>98.5008</v>
      </c>
      <c r="E8" s="48">
        <v>11.5</v>
      </c>
      <c r="F8" s="150">
        <v>105.069</v>
      </c>
      <c r="G8" s="4">
        <v>9.8</v>
      </c>
    </row>
    <row r="9" ht="27" customHeight="1" spans="1:7">
      <c r="A9" s="88" t="s">
        <v>104</v>
      </c>
      <c r="B9" s="150">
        <v>55.89</v>
      </c>
      <c r="C9" s="151">
        <v>9</v>
      </c>
      <c r="D9" s="150">
        <v>23.97</v>
      </c>
      <c r="E9" s="48">
        <v>8.8</v>
      </c>
      <c r="F9" s="150">
        <v>29.82</v>
      </c>
      <c r="G9" s="4">
        <v>9.7</v>
      </c>
    </row>
    <row r="10" ht="27" customHeight="1" spans="1:7">
      <c r="A10" s="88" t="s">
        <v>105</v>
      </c>
      <c r="B10" s="150">
        <v>112.36</v>
      </c>
      <c r="C10" s="48">
        <v>8.6</v>
      </c>
      <c r="D10" s="152">
        <v>53.35</v>
      </c>
      <c r="E10" s="153">
        <v>8.9</v>
      </c>
      <c r="F10" s="152">
        <v>53.6</v>
      </c>
      <c r="G10" s="154">
        <v>9</v>
      </c>
    </row>
    <row r="11" ht="27" customHeight="1" spans="1:7">
      <c r="A11" s="88" t="s">
        <v>106</v>
      </c>
      <c r="B11" s="150">
        <v>177.411664769534</v>
      </c>
      <c r="C11" s="151">
        <v>7.65413760708551</v>
      </c>
      <c r="D11" s="152">
        <v>84.1388961293804</v>
      </c>
      <c r="E11" s="153">
        <v>9.25672702091735</v>
      </c>
      <c r="F11" s="152">
        <v>85.3096686401535</v>
      </c>
      <c r="G11" s="154">
        <v>6.24002152157539</v>
      </c>
    </row>
    <row r="12" ht="27" customHeight="1" spans="1:7">
      <c r="A12" s="88" t="s">
        <v>107</v>
      </c>
      <c r="B12" s="150">
        <v>232.026510042052</v>
      </c>
      <c r="C12" s="151">
        <v>7.85114338324806</v>
      </c>
      <c r="D12" s="150">
        <v>106.21</v>
      </c>
      <c r="E12" s="155">
        <v>8.5</v>
      </c>
      <c r="F12" s="150">
        <v>114.381674184267</v>
      </c>
      <c r="G12" s="9">
        <v>7.70634826976524</v>
      </c>
    </row>
    <row r="13" ht="27" customHeight="1" spans="1:7">
      <c r="A13" s="88" t="s">
        <v>108</v>
      </c>
      <c r="B13" s="156">
        <v>49.1472679708097</v>
      </c>
      <c r="C13" s="151">
        <v>-2.75697800514358</v>
      </c>
      <c r="D13" s="157">
        <v>17.0476806878665</v>
      </c>
      <c r="E13" s="151">
        <v>-12.9035296538453</v>
      </c>
      <c r="F13" s="156">
        <v>29.7351651985676</v>
      </c>
      <c r="G13" s="9">
        <v>5.15372037712821</v>
      </c>
    </row>
    <row r="14" ht="27" customHeight="1" spans="1:7">
      <c r="A14" s="88" t="s">
        <v>109</v>
      </c>
      <c r="B14" s="158">
        <v>108.85</v>
      </c>
      <c r="C14" s="159">
        <v>3.5</v>
      </c>
      <c r="D14" s="158">
        <v>43.59</v>
      </c>
      <c r="E14" s="159">
        <v>0.7</v>
      </c>
      <c r="F14" s="158">
        <v>59.27</v>
      </c>
      <c r="G14" s="160">
        <v>6.3</v>
      </c>
    </row>
    <row r="15" ht="27" customHeight="1" spans="1:7">
      <c r="A15" s="88" t="s">
        <v>84</v>
      </c>
      <c r="B15" s="158">
        <v>169.95</v>
      </c>
      <c r="C15" s="159">
        <v>4.3</v>
      </c>
      <c r="D15" s="158">
        <v>73.158</v>
      </c>
      <c r="E15" s="159">
        <v>3.4</v>
      </c>
      <c r="F15" s="158">
        <v>88.0624</v>
      </c>
      <c r="G15" s="160">
        <v>5.3</v>
      </c>
    </row>
    <row r="16" ht="27" customHeight="1" spans="1:7">
      <c r="A16" s="93" t="s">
        <v>110</v>
      </c>
      <c r="B16" s="161"/>
      <c r="C16" s="162"/>
      <c r="D16" s="161"/>
      <c r="E16" s="162"/>
      <c r="F16" s="161"/>
      <c r="G16" s="163"/>
    </row>
  </sheetData>
  <mergeCells count="6">
    <mergeCell ref="A1:G1"/>
    <mergeCell ref="A2:G2"/>
    <mergeCell ref="B3:C3"/>
    <mergeCell ref="D3:E3"/>
    <mergeCell ref="F3:G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2" workbookViewId="0">
      <selection activeCell="F12" sqref="F12"/>
    </sheetView>
  </sheetViews>
  <sheetFormatPr defaultColWidth="9" defaultRowHeight="13.5" outlineLevelCol="4"/>
  <cols>
    <col min="1" max="1" width="17.375" customWidth="1"/>
    <col min="2" max="5" width="11.125" customWidth="1"/>
  </cols>
  <sheetData>
    <row r="1" ht="30" customHeight="1" spans="1:5">
      <c r="A1" s="1" t="s">
        <v>111</v>
      </c>
      <c r="B1" s="1"/>
      <c r="C1" s="1"/>
      <c r="D1" s="1"/>
      <c r="E1" s="1"/>
    </row>
    <row r="2" ht="30" customHeight="1" spans="1:5">
      <c r="A2" s="21" t="s">
        <v>112</v>
      </c>
      <c r="B2" s="21"/>
      <c r="C2" s="21"/>
      <c r="D2" s="21"/>
      <c r="E2" s="21"/>
    </row>
    <row r="3" ht="32.1" customHeight="1" spans="1:5">
      <c r="A3" s="100" t="s">
        <v>113</v>
      </c>
      <c r="B3" s="101" t="s">
        <v>8</v>
      </c>
      <c r="C3" s="101"/>
      <c r="D3" s="101" t="s">
        <v>114</v>
      </c>
      <c r="E3" s="102"/>
    </row>
    <row r="4" ht="32.1" customHeight="1" spans="1:5">
      <c r="A4" s="100"/>
      <c r="B4" s="101" t="s">
        <v>115</v>
      </c>
      <c r="C4" s="101" t="s">
        <v>50</v>
      </c>
      <c r="D4" s="101" t="s">
        <v>115</v>
      </c>
      <c r="E4" s="102" t="s">
        <v>50</v>
      </c>
    </row>
    <row r="5" ht="33.4" customHeight="1" spans="1:5">
      <c r="A5" s="134" t="s">
        <v>116</v>
      </c>
      <c r="B5" s="135">
        <v>1061.71296985327</v>
      </c>
      <c r="C5" s="136">
        <v>1.8</v>
      </c>
      <c r="D5" s="135">
        <v>619.861551605822</v>
      </c>
      <c r="E5" s="137">
        <v>5.3</v>
      </c>
    </row>
    <row r="6" ht="33.4" customHeight="1" spans="1:5">
      <c r="A6" s="138" t="s">
        <v>117</v>
      </c>
      <c r="B6" s="139">
        <v>282.137697205417</v>
      </c>
      <c r="C6" s="140">
        <v>1.93188577552981</v>
      </c>
      <c r="D6" s="139">
        <v>189.159787045253</v>
      </c>
      <c r="E6" s="141">
        <v>5.12709844282342</v>
      </c>
    </row>
    <row r="7" ht="33.4" customHeight="1" spans="1:5">
      <c r="A7" s="138" t="s">
        <v>118</v>
      </c>
      <c r="B7" s="139">
        <v>57.8768697245356</v>
      </c>
      <c r="C7" s="140">
        <v>3.82052283464354</v>
      </c>
      <c r="D7" s="139">
        <v>16.9813669107574</v>
      </c>
      <c r="E7" s="141">
        <v>12.8417056692332</v>
      </c>
    </row>
    <row r="8" ht="33.4" customHeight="1" spans="1:5">
      <c r="A8" s="138" t="s">
        <v>119</v>
      </c>
      <c r="B8" s="139">
        <v>172.424588751066</v>
      </c>
      <c r="C8" s="140">
        <v>0.365223561411639</v>
      </c>
      <c r="D8" s="139">
        <v>99.4370033680601</v>
      </c>
      <c r="E8" s="141">
        <v>5.20824064172234</v>
      </c>
    </row>
    <row r="9" ht="33.4" customHeight="1" spans="1:5">
      <c r="A9" s="138" t="s">
        <v>120</v>
      </c>
      <c r="B9" s="139">
        <v>169.949991260858</v>
      </c>
      <c r="C9" s="140">
        <v>4.25262007540201</v>
      </c>
      <c r="D9" s="139">
        <v>88.0623510838583</v>
      </c>
      <c r="E9" s="141">
        <v>5.27396058495114</v>
      </c>
    </row>
    <row r="10" ht="33.4" customHeight="1" spans="1:5">
      <c r="A10" s="138" t="s">
        <v>121</v>
      </c>
      <c r="B10" s="139">
        <v>90.3117803527978</v>
      </c>
      <c r="C10" s="140">
        <v>1.82141948114104</v>
      </c>
      <c r="D10" s="139">
        <v>49.6967604877889</v>
      </c>
      <c r="E10" s="141">
        <v>6.31744494300227</v>
      </c>
    </row>
    <row r="11" ht="33.4" customHeight="1" spans="1:5">
      <c r="A11" s="138" t="s">
        <v>122</v>
      </c>
      <c r="B11" s="139">
        <v>82.9541205383059</v>
      </c>
      <c r="C11" s="140">
        <v>1.77259287742777</v>
      </c>
      <c r="D11" s="139">
        <v>42.7340470790352</v>
      </c>
      <c r="E11" s="141">
        <v>5.68937001878905</v>
      </c>
    </row>
    <row r="12" ht="33.4" customHeight="1" spans="1:5">
      <c r="A12" s="138" t="s">
        <v>123</v>
      </c>
      <c r="B12" s="139">
        <v>58.7377151968231</v>
      </c>
      <c r="C12" s="140">
        <v>2.18641344523022</v>
      </c>
      <c r="D12" s="139">
        <v>26.1289852597523</v>
      </c>
      <c r="E12" s="141">
        <v>6.84614928577992</v>
      </c>
    </row>
    <row r="13" ht="33.4" customHeight="1" spans="1:5">
      <c r="A13" s="138" t="s">
        <v>124</v>
      </c>
      <c r="B13" s="139">
        <v>55.7804207860666</v>
      </c>
      <c r="C13" s="140">
        <v>0.766418733895193</v>
      </c>
      <c r="D13" s="139">
        <v>32.1941053040807</v>
      </c>
      <c r="E13" s="141">
        <v>4.667</v>
      </c>
    </row>
    <row r="14" ht="33.4" customHeight="1" spans="1:5">
      <c r="A14" s="138" t="s">
        <v>125</v>
      </c>
      <c r="B14" s="139">
        <v>49.7073399735704</v>
      </c>
      <c r="C14" s="140">
        <v>1.67090166759252</v>
      </c>
      <c r="D14" s="139">
        <v>35.113264999224</v>
      </c>
      <c r="E14" s="141">
        <v>6.34427469639081</v>
      </c>
    </row>
    <row r="15" ht="33.4" customHeight="1" spans="1:5">
      <c r="A15" s="142" t="s">
        <v>126</v>
      </c>
      <c r="B15" s="143">
        <v>101.245973747714</v>
      </c>
      <c r="C15" s="144">
        <v>0.655629445641509</v>
      </c>
      <c r="D15" s="143">
        <v>57.6291364941091</v>
      </c>
      <c r="E15" s="145">
        <v>4.79180895174758</v>
      </c>
    </row>
    <row r="16" ht="30" customHeight="1"/>
  </sheetData>
  <mergeCells count="5">
    <mergeCell ref="A1:E1"/>
    <mergeCell ref="A2:E2"/>
    <mergeCell ref="B3:C3"/>
    <mergeCell ref="D3:E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8" sqref="I8"/>
    </sheetView>
  </sheetViews>
  <sheetFormatPr defaultColWidth="9" defaultRowHeight="13.5" outlineLevelCol="6"/>
  <cols>
    <col min="1" max="1" width="26.625" customWidth="1"/>
    <col min="2" max="2" width="16" customWidth="1"/>
    <col min="3" max="3" width="15" customWidth="1"/>
    <col min="4" max="5" width="9" hidden="1" customWidth="1"/>
    <col min="6" max="6" width="5.5" hidden="1" customWidth="1"/>
    <col min="7" max="7" width="9.25" hidden="1" customWidth="1"/>
  </cols>
  <sheetData>
    <row r="1" ht="24.75" customHeight="1" spans="1:3">
      <c r="A1" s="110" t="s">
        <v>127</v>
      </c>
      <c r="B1" s="110"/>
      <c r="C1" s="110"/>
    </row>
    <row r="2" ht="18.75" customHeight="1" spans="1:3">
      <c r="A2" s="111"/>
      <c r="B2" s="111"/>
      <c r="C2" s="111"/>
    </row>
    <row r="3" ht="19.5" customHeight="1" spans="1:3">
      <c r="A3" s="112" t="s">
        <v>128</v>
      </c>
      <c r="B3" s="112"/>
      <c r="C3" s="112"/>
    </row>
    <row r="4" ht="30.75" customHeight="1" spans="1:7">
      <c r="A4" s="113" t="s">
        <v>129</v>
      </c>
      <c r="B4" s="114" t="s">
        <v>57</v>
      </c>
      <c r="C4" s="115" t="s">
        <v>130</v>
      </c>
      <c r="D4" s="47" t="s">
        <v>131</v>
      </c>
      <c r="E4" s="47" t="s">
        <v>132</v>
      </c>
      <c r="G4" t="s">
        <v>133</v>
      </c>
    </row>
    <row r="5" ht="26.25" customHeight="1" spans="1:7">
      <c r="A5" s="116" t="s">
        <v>134</v>
      </c>
      <c r="B5" s="117">
        <v>452677.2</v>
      </c>
      <c r="C5" s="118">
        <v>12.5</v>
      </c>
      <c r="D5">
        <v>4.7</v>
      </c>
      <c r="E5" s="119">
        <v>-10.3</v>
      </c>
      <c r="G5">
        <f>C5-D5</f>
        <v>7.8</v>
      </c>
    </row>
    <row r="6" ht="26.25" customHeight="1" spans="1:7">
      <c r="A6" s="120" t="s">
        <v>135</v>
      </c>
      <c r="B6" s="121">
        <v>195533</v>
      </c>
      <c r="C6" s="122">
        <v>6.6</v>
      </c>
      <c r="D6">
        <v>0.9</v>
      </c>
      <c r="E6" s="123">
        <v>-15.6</v>
      </c>
      <c r="G6">
        <f t="shared" ref="G6:G18" si="0">C6-D6</f>
        <v>5.7</v>
      </c>
    </row>
    <row r="7" ht="26.25" customHeight="1" spans="1:7">
      <c r="A7" s="120" t="s">
        <v>136</v>
      </c>
      <c r="B7" s="124">
        <v>403866.6</v>
      </c>
      <c r="C7" s="125">
        <v>14.7</v>
      </c>
      <c r="D7">
        <v>6.4</v>
      </c>
      <c r="E7" s="123">
        <v>-8.4</v>
      </c>
      <c r="G7">
        <f t="shared" si="0"/>
        <v>8.3</v>
      </c>
    </row>
    <row r="8" ht="26.25" customHeight="1" spans="1:7">
      <c r="A8" s="120" t="s">
        <v>137</v>
      </c>
      <c r="B8" s="121"/>
      <c r="C8" s="122"/>
      <c r="D8" s="126"/>
      <c r="E8" s="127"/>
      <c r="F8" s="126"/>
      <c r="G8" s="126"/>
    </row>
    <row r="9" ht="26.25" customHeight="1" spans="1:7">
      <c r="A9" s="120" t="s">
        <v>138</v>
      </c>
      <c r="B9" s="121">
        <v>74219</v>
      </c>
      <c r="C9" s="122">
        <v>8.8</v>
      </c>
      <c r="D9" s="126">
        <v>1.3</v>
      </c>
      <c r="E9" s="127">
        <v>-18.5</v>
      </c>
      <c r="F9" s="126"/>
      <c r="G9" s="126">
        <f t="shared" si="0"/>
        <v>7.5</v>
      </c>
    </row>
    <row r="10" ht="26.25" customHeight="1" spans="1:7">
      <c r="A10" s="120" t="s">
        <v>139</v>
      </c>
      <c r="B10" s="121">
        <v>233573</v>
      </c>
      <c r="C10" s="122">
        <v>13.4</v>
      </c>
      <c r="D10" s="126">
        <v>6.6</v>
      </c>
      <c r="E10" s="127">
        <v>-3.2</v>
      </c>
      <c r="F10" s="126"/>
      <c r="G10" s="126">
        <f t="shared" si="0"/>
        <v>6.8</v>
      </c>
    </row>
    <row r="11" ht="26.25" customHeight="1" spans="1:7">
      <c r="A11" s="120" t="s">
        <v>140</v>
      </c>
      <c r="B11" s="121">
        <v>264965</v>
      </c>
      <c r="C11" s="122">
        <v>12.7</v>
      </c>
      <c r="D11" s="126">
        <v>4.8</v>
      </c>
      <c r="E11" s="127">
        <v>-6.7</v>
      </c>
      <c r="F11" s="126"/>
      <c r="G11" s="126">
        <f t="shared" si="0"/>
        <v>7.9</v>
      </c>
    </row>
    <row r="12" ht="26.25" customHeight="1" spans="1:5">
      <c r="A12" s="120" t="s">
        <v>141</v>
      </c>
      <c r="B12" s="128"/>
      <c r="C12" s="129"/>
      <c r="E12" s="123"/>
    </row>
    <row r="13" ht="26.25" customHeight="1" spans="1:7">
      <c r="A13" s="120" t="s">
        <v>142</v>
      </c>
      <c r="B13" s="121">
        <v>39321</v>
      </c>
      <c r="C13" s="122">
        <v>4.8</v>
      </c>
      <c r="D13">
        <v>-3.1</v>
      </c>
      <c r="E13" s="123">
        <v>-12.5</v>
      </c>
      <c r="G13">
        <f t="shared" si="0"/>
        <v>7.9</v>
      </c>
    </row>
    <row r="14" ht="26.25" customHeight="1" spans="1:7">
      <c r="A14" s="120" t="s">
        <v>143</v>
      </c>
      <c r="B14" s="121">
        <v>74944</v>
      </c>
      <c r="C14" s="122">
        <v>2</v>
      </c>
      <c r="D14">
        <v>-10.8</v>
      </c>
      <c r="E14" s="123">
        <v>-25.5</v>
      </c>
      <c r="G14">
        <f t="shared" si="0"/>
        <v>12.8</v>
      </c>
    </row>
    <row r="15" ht="26.25" customHeight="1" spans="1:7">
      <c r="A15" s="120" t="s">
        <v>144</v>
      </c>
      <c r="B15" s="121">
        <v>139847</v>
      </c>
      <c r="C15" s="122">
        <v>21.3</v>
      </c>
      <c r="D15">
        <v>16.2</v>
      </c>
      <c r="E15" s="123">
        <v>17.7</v>
      </c>
      <c r="G15">
        <f t="shared" si="0"/>
        <v>5.1</v>
      </c>
    </row>
    <row r="16" ht="26.25" customHeight="1" spans="1:7">
      <c r="A16" s="120" t="s">
        <v>145</v>
      </c>
      <c r="B16" s="121">
        <v>27661</v>
      </c>
      <c r="C16" s="122">
        <v>7.8</v>
      </c>
      <c r="D16">
        <v>1.3</v>
      </c>
      <c r="E16" s="123">
        <v>-7.9</v>
      </c>
      <c r="G16">
        <f t="shared" si="0"/>
        <v>6.5</v>
      </c>
    </row>
    <row r="17" ht="26.25" customHeight="1" spans="1:7">
      <c r="A17" s="120" t="s">
        <v>146</v>
      </c>
      <c r="B17" s="121">
        <v>56033</v>
      </c>
      <c r="C17" s="122">
        <v>41.2</v>
      </c>
      <c r="D17">
        <v>43.1</v>
      </c>
      <c r="E17" s="123">
        <v>81.4</v>
      </c>
      <c r="G17">
        <f t="shared" si="0"/>
        <v>-1.9</v>
      </c>
    </row>
    <row r="18" ht="26.25" customHeight="1" spans="1:7">
      <c r="A18" s="130" t="s">
        <v>147</v>
      </c>
      <c r="B18" s="131">
        <v>56618</v>
      </c>
      <c r="C18" s="132">
        <v>55.8</v>
      </c>
      <c r="D18">
        <v>38</v>
      </c>
      <c r="E18" s="133">
        <v>70.4</v>
      </c>
      <c r="G18">
        <f t="shared" si="0"/>
        <v>17.8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7" sqref="J7"/>
    </sheetView>
  </sheetViews>
  <sheetFormatPr defaultColWidth="9" defaultRowHeight="13.5" outlineLevelCol="7"/>
  <cols>
    <col min="1" max="1" width="22.75" customWidth="1"/>
    <col min="2" max="3" width="13.625" customWidth="1"/>
    <col min="5" max="8" width="9" hidden="1" customWidth="1"/>
  </cols>
  <sheetData>
    <row r="1" ht="30" customHeight="1" spans="1:3">
      <c r="A1" s="1" t="s">
        <v>148</v>
      </c>
      <c r="B1" s="1"/>
      <c r="C1" s="1"/>
    </row>
    <row r="2" ht="30" customHeight="1" spans="1:3">
      <c r="A2" s="99" t="s">
        <v>149</v>
      </c>
      <c r="B2" s="21"/>
      <c r="C2" s="21"/>
    </row>
    <row r="3" ht="30" customHeight="1" spans="1:3">
      <c r="A3" s="100" t="s">
        <v>150</v>
      </c>
      <c r="B3" s="101" t="s">
        <v>151</v>
      </c>
      <c r="C3" s="102" t="s">
        <v>130</v>
      </c>
    </row>
    <row r="4" ht="30.95" customHeight="1" spans="1:3">
      <c r="A4" s="103" t="s">
        <v>152</v>
      </c>
      <c r="B4" s="104">
        <v>2618867.2</v>
      </c>
      <c r="C4" s="105">
        <v>3.4</v>
      </c>
    </row>
    <row r="5" ht="30.95" customHeight="1" spans="1:8">
      <c r="A5" s="103" t="s">
        <v>117</v>
      </c>
      <c r="B5" s="104">
        <v>743709.7</v>
      </c>
      <c r="C5" s="105">
        <v>2.4</v>
      </c>
      <c r="F5" s="41"/>
      <c r="G5" s="41"/>
      <c r="H5" s="41"/>
    </row>
    <row r="6" ht="30.95" customHeight="1" spans="1:8">
      <c r="A6" s="103" t="s">
        <v>153</v>
      </c>
      <c r="B6" s="104">
        <v>416608.8</v>
      </c>
      <c r="C6" s="105">
        <v>3.1</v>
      </c>
      <c r="F6" s="106" t="s">
        <v>154</v>
      </c>
      <c r="G6" s="106"/>
      <c r="H6" s="106"/>
    </row>
    <row r="7" ht="30.95" customHeight="1" spans="1:8">
      <c r="A7" s="103" t="s">
        <v>119</v>
      </c>
      <c r="B7" s="104">
        <v>374293.5</v>
      </c>
      <c r="C7" s="105">
        <v>-0.8</v>
      </c>
      <c r="F7" s="41">
        <f>B5</f>
        <v>743709.7</v>
      </c>
      <c r="G7" s="41">
        <f>C5</f>
        <v>2.4</v>
      </c>
      <c r="H7" s="41" t="e">
        <f>#REF!</f>
        <v>#REF!</v>
      </c>
    </row>
    <row r="8" ht="30.95" customHeight="1" spans="1:8">
      <c r="A8" s="103" t="s">
        <v>120</v>
      </c>
      <c r="B8" s="104">
        <v>452677.2</v>
      </c>
      <c r="C8" s="105">
        <v>12.5</v>
      </c>
      <c r="F8" s="41">
        <f t="shared" ref="F8:G14" si="0">B8</f>
        <v>452677.2</v>
      </c>
      <c r="G8" s="41">
        <f t="shared" si="0"/>
        <v>12.5</v>
      </c>
      <c r="H8" s="41" t="e">
        <f>#REF!</f>
        <v>#REF!</v>
      </c>
    </row>
    <row r="9" ht="30.95" customHeight="1" spans="1:8">
      <c r="A9" s="103" t="s">
        <v>121</v>
      </c>
      <c r="B9" s="104">
        <v>306280.4</v>
      </c>
      <c r="C9" s="105">
        <v>2.6</v>
      </c>
      <c r="F9" s="41">
        <f t="shared" si="0"/>
        <v>306280.4</v>
      </c>
      <c r="G9" s="41">
        <f t="shared" si="0"/>
        <v>2.6</v>
      </c>
      <c r="H9" s="41" t="e">
        <f>#REF!</f>
        <v>#REF!</v>
      </c>
    </row>
    <row r="10" ht="30.95" customHeight="1" spans="1:8">
      <c r="A10" s="103" t="s">
        <v>122</v>
      </c>
      <c r="B10" s="104">
        <v>233569.7</v>
      </c>
      <c r="C10" s="105">
        <v>1.3</v>
      </c>
      <c r="F10" s="41">
        <f t="shared" si="0"/>
        <v>233569.7</v>
      </c>
      <c r="G10" s="41">
        <f t="shared" si="0"/>
        <v>1.3</v>
      </c>
      <c r="H10" s="41" t="e">
        <f>#REF!</f>
        <v>#REF!</v>
      </c>
    </row>
    <row r="11" ht="30.95" customHeight="1" spans="1:8">
      <c r="A11" s="103" t="s">
        <v>123</v>
      </c>
      <c r="B11" s="104">
        <v>217398.3</v>
      </c>
      <c r="C11" s="105">
        <v>5.4</v>
      </c>
      <c r="F11" s="41">
        <f t="shared" si="0"/>
        <v>217398.3</v>
      </c>
      <c r="G11" s="41">
        <f t="shared" si="0"/>
        <v>5.4</v>
      </c>
      <c r="H11" s="41" t="e">
        <f>#REF!</f>
        <v>#REF!</v>
      </c>
    </row>
    <row r="12" ht="30.95" customHeight="1" spans="1:8">
      <c r="A12" s="103" t="s">
        <v>124</v>
      </c>
      <c r="B12" s="104">
        <v>88585</v>
      </c>
      <c r="C12" s="105">
        <v>0.3</v>
      </c>
      <c r="F12" s="41">
        <f t="shared" si="0"/>
        <v>88585</v>
      </c>
      <c r="G12" s="41">
        <f t="shared" si="0"/>
        <v>0.3</v>
      </c>
      <c r="H12" s="41" t="e">
        <f>#REF!</f>
        <v>#REF!</v>
      </c>
    </row>
    <row r="13" ht="30.95" customHeight="1" spans="1:8">
      <c r="A13" s="103" t="s">
        <v>125</v>
      </c>
      <c r="B13" s="104">
        <v>40230.2</v>
      </c>
      <c r="C13" s="105">
        <v>1</v>
      </c>
      <c r="F13" s="41">
        <f t="shared" si="0"/>
        <v>40230.2</v>
      </c>
      <c r="G13" s="41">
        <f t="shared" si="0"/>
        <v>1</v>
      </c>
      <c r="H13" s="41" t="e">
        <f>#REF!</f>
        <v>#REF!</v>
      </c>
    </row>
    <row r="14" ht="30.95" customHeight="1" spans="1:8">
      <c r="A14" s="107" t="s">
        <v>126</v>
      </c>
      <c r="B14" s="108">
        <v>160681.8</v>
      </c>
      <c r="C14" s="109">
        <v>5.2</v>
      </c>
      <c r="F14" s="41">
        <f t="shared" si="0"/>
        <v>160681.8</v>
      </c>
      <c r="G14" s="41">
        <f t="shared" si="0"/>
        <v>5.2</v>
      </c>
      <c r="H14" s="41" t="e">
        <f>#REF!</f>
        <v>#REF!</v>
      </c>
    </row>
    <row r="15" spans="5:8">
      <c r="E15" s="46" t="s">
        <v>6</v>
      </c>
      <c r="F15" s="97">
        <f>RANK(F8,F7:F14)</f>
        <v>2</v>
      </c>
      <c r="G15" s="97">
        <f t="shared" ref="G15:H15" si="1">RANK(G8,G7:G14)</f>
        <v>1</v>
      </c>
      <c r="H15" s="97" t="e">
        <f t="shared" si="1"/>
        <v>#REF!</v>
      </c>
    </row>
  </sheetData>
  <mergeCells count="3">
    <mergeCell ref="A1:C1"/>
    <mergeCell ref="A2:C2"/>
    <mergeCell ref="F6:H6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2" workbookViewId="0">
      <selection activeCell="J10" sqref="J10"/>
    </sheetView>
  </sheetViews>
  <sheetFormatPr defaultColWidth="9" defaultRowHeight="13.5"/>
  <cols>
    <col min="1" max="1" width="21.875" customWidth="1"/>
    <col min="2" max="5" width="10" customWidth="1"/>
    <col min="7" max="9" width="9" hidden="1" customWidth="1"/>
  </cols>
  <sheetData>
    <row r="1" ht="30" customHeight="1" spans="1:5">
      <c r="A1" s="1" t="s">
        <v>155</v>
      </c>
      <c r="B1" s="1"/>
      <c r="C1" s="1"/>
      <c r="D1" s="1"/>
      <c r="E1" s="1"/>
    </row>
    <row r="2" ht="30" customHeight="1" spans="1:5">
      <c r="A2" s="21" t="s">
        <v>156</v>
      </c>
      <c r="B2" s="21"/>
      <c r="C2" s="21"/>
      <c r="D2" s="21"/>
      <c r="E2" s="21"/>
    </row>
    <row r="3" ht="24.95" customHeight="1" spans="1:5">
      <c r="A3" s="85" t="s">
        <v>157</v>
      </c>
      <c r="B3" s="86" t="s">
        <v>158</v>
      </c>
      <c r="C3" s="86"/>
      <c r="D3" s="86" t="s">
        <v>159</v>
      </c>
      <c r="E3" s="87"/>
    </row>
    <row r="4" ht="24.95" customHeight="1" spans="1:5">
      <c r="A4" s="85"/>
      <c r="B4" s="86" t="s">
        <v>160</v>
      </c>
      <c r="C4" s="86" t="s">
        <v>161</v>
      </c>
      <c r="D4" s="86" t="s">
        <v>160</v>
      </c>
      <c r="E4" s="87" t="s">
        <v>161</v>
      </c>
    </row>
    <row r="5" ht="24.95" customHeight="1" spans="1:5">
      <c r="A5" s="85"/>
      <c r="B5" s="86" t="s">
        <v>115</v>
      </c>
      <c r="C5" s="86" t="s">
        <v>162</v>
      </c>
      <c r="D5" s="86" t="s">
        <v>115</v>
      </c>
      <c r="E5" s="87" t="s">
        <v>162</v>
      </c>
    </row>
    <row r="6" ht="29.85" customHeight="1" spans="1:5">
      <c r="A6" s="88" t="s">
        <v>116</v>
      </c>
      <c r="B6" s="89">
        <v>1062795.97</v>
      </c>
      <c r="C6" s="90">
        <v>4.07851541403957</v>
      </c>
      <c r="D6" s="89">
        <v>654461.61</v>
      </c>
      <c r="E6" s="91">
        <v>2.31263889716357</v>
      </c>
    </row>
    <row r="7" ht="29.85" customHeight="1" spans="1:9">
      <c r="A7" s="88" t="s">
        <v>117</v>
      </c>
      <c r="B7" s="89">
        <v>247944.57</v>
      </c>
      <c r="C7" s="90">
        <v>2.8145258315802</v>
      </c>
      <c r="D7" s="89">
        <v>120612.42</v>
      </c>
      <c r="E7" s="91">
        <v>0.331008322623319</v>
      </c>
      <c r="G7" s="92" t="s">
        <v>154</v>
      </c>
      <c r="H7" s="47"/>
      <c r="I7" s="47"/>
    </row>
    <row r="8" ht="29.85" customHeight="1" spans="1:9">
      <c r="A8" s="88" t="s">
        <v>163</v>
      </c>
      <c r="B8" s="89">
        <v>111534.93</v>
      </c>
      <c r="C8" s="90">
        <v>3.0783987797861</v>
      </c>
      <c r="D8" s="89">
        <v>89585.25</v>
      </c>
      <c r="E8" s="91">
        <v>1.15388615129986</v>
      </c>
      <c r="H8" s="41">
        <f>$C$7</f>
        <v>2.8145258315802</v>
      </c>
      <c r="I8" s="98">
        <f>$E$7</f>
        <v>0.331008322623319</v>
      </c>
    </row>
    <row r="9" ht="29.85" customHeight="1" spans="1:9">
      <c r="A9" s="88" t="s">
        <v>119</v>
      </c>
      <c r="B9" s="89">
        <v>151327.01</v>
      </c>
      <c r="C9" s="90">
        <v>1.38578949554666</v>
      </c>
      <c r="D9" s="89">
        <v>87746.36</v>
      </c>
      <c r="E9" s="91">
        <v>-0.660175893690776</v>
      </c>
      <c r="H9" s="41">
        <f t="shared" ref="H9:H16" si="0">C9</f>
        <v>1.38578949554666</v>
      </c>
      <c r="I9" s="98">
        <f t="shared" ref="I9:I16" si="1">E9</f>
        <v>-0.660175893690776</v>
      </c>
    </row>
    <row r="10" ht="29.85" customHeight="1" spans="1:9">
      <c r="A10" s="88" t="s">
        <v>120</v>
      </c>
      <c r="B10" s="89">
        <v>197403.44</v>
      </c>
      <c r="C10" s="90">
        <v>19.6505150580034</v>
      </c>
      <c r="D10" s="89">
        <v>142335.89</v>
      </c>
      <c r="E10" s="91">
        <v>24.2750688142643</v>
      </c>
      <c r="H10" s="41">
        <f t="shared" si="0"/>
        <v>19.6505150580034</v>
      </c>
      <c r="I10" s="98">
        <f t="shared" si="1"/>
        <v>24.2750688142643</v>
      </c>
    </row>
    <row r="11" ht="29.85" customHeight="1" spans="1:9">
      <c r="A11" s="88" t="s">
        <v>121</v>
      </c>
      <c r="B11" s="89">
        <v>97085.73</v>
      </c>
      <c r="C11" s="90">
        <v>4.01232689740583</v>
      </c>
      <c r="D11" s="89">
        <v>68723.59</v>
      </c>
      <c r="E11" s="91">
        <v>4.35065759345211</v>
      </c>
      <c r="H11" s="41">
        <f t="shared" si="0"/>
        <v>4.01232689740583</v>
      </c>
      <c r="I11" s="98">
        <f t="shared" si="1"/>
        <v>4.35065759345211</v>
      </c>
    </row>
    <row r="12" ht="29.85" customHeight="1" spans="1:9">
      <c r="A12" s="88" t="s">
        <v>122</v>
      </c>
      <c r="B12" s="89">
        <v>74389.24</v>
      </c>
      <c r="C12" s="90">
        <v>1.00499571820798</v>
      </c>
      <c r="D12" s="89">
        <v>43610.68</v>
      </c>
      <c r="E12" s="91">
        <v>-3.30682830278747</v>
      </c>
      <c r="H12" s="41">
        <f t="shared" si="0"/>
        <v>1.00499571820798</v>
      </c>
      <c r="I12" s="98">
        <f t="shared" si="1"/>
        <v>-3.30682830278747</v>
      </c>
    </row>
    <row r="13" ht="29.85" customHeight="1" spans="1:9">
      <c r="A13" s="88" t="s">
        <v>123</v>
      </c>
      <c r="B13" s="89">
        <v>143018.36</v>
      </c>
      <c r="C13" s="90">
        <v>-0.620741832768547</v>
      </c>
      <c r="D13" s="89">
        <v>122427.86</v>
      </c>
      <c r="E13" s="91">
        <v>-1.23414700888238</v>
      </c>
      <c r="H13" s="41">
        <f t="shared" si="0"/>
        <v>-0.620741832768547</v>
      </c>
      <c r="I13" s="98">
        <f t="shared" si="1"/>
        <v>-1.23414700888238</v>
      </c>
    </row>
    <row r="14" ht="29.85" customHeight="1" spans="1:9">
      <c r="A14" s="88" t="s">
        <v>124</v>
      </c>
      <c r="B14" s="89">
        <v>38790.07</v>
      </c>
      <c r="C14" s="90">
        <v>-1.02617226620059</v>
      </c>
      <c r="D14" s="89">
        <v>19503.42</v>
      </c>
      <c r="E14" s="91">
        <v>-6.95230639096937</v>
      </c>
      <c r="H14" s="41">
        <f t="shared" si="0"/>
        <v>-1.02617226620059</v>
      </c>
      <c r="I14" s="98">
        <f t="shared" si="1"/>
        <v>-6.95230639096937</v>
      </c>
    </row>
    <row r="15" ht="29.85" customHeight="1" spans="1:9">
      <c r="A15" s="88" t="s">
        <v>125</v>
      </c>
      <c r="B15" s="89">
        <v>25773.56</v>
      </c>
      <c r="C15" s="90">
        <v>20.2165931955706</v>
      </c>
      <c r="D15" s="89">
        <v>4613.39</v>
      </c>
      <c r="E15" s="91">
        <v>-18.9056973907174</v>
      </c>
      <c r="H15" s="41">
        <f t="shared" si="0"/>
        <v>20.2165931955706</v>
      </c>
      <c r="I15" s="98">
        <f t="shared" si="1"/>
        <v>-18.9056973907174</v>
      </c>
    </row>
    <row r="16" ht="29.85" customHeight="1" spans="1:9">
      <c r="A16" s="93" t="s">
        <v>126</v>
      </c>
      <c r="B16" s="94">
        <v>77055.79</v>
      </c>
      <c r="C16" s="95">
        <v>1.23428227593826</v>
      </c>
      <c r="D16" s="94">
        <v>37047.9</v>
      </c>
      <c r="E16" s="96">
        <v>-5.59798719932974</v>
      </c>
      <c r="H16" s="41">
        <f t="shared" si="0"/>
        <v>1.23428227593826</v>
      </c>
      <c r="I16" s="98">
        <f t="shared" si="1"/>
        <v>-5.59798719932974</v>
      </c>
    </row>
    <row r="17" ht="29.85" customHeight="1" spans="1:9">
      <c r="A17" s="22" t="s">
        <v>164</v>
      </c>
      <c r="B17" s="22"/>
      <c r="C17" s="22"/>
      <c r="D17" s="22"/>
      <c r="E17" s="22"/>
      <c r="G17" s="46" t="s">
        <v>6</v>
      </c>
      <c r="H17" s="97">
        <f>RANK(H10,H8:H16)</f>
        <v>2</v>
      </c>
      <c r="I17" s="97">
        <f>RANK(I10,I8:I16)</f>
        <v>1</v>
      </c>
    </row>
    <row r="18" spans="3:5">
      <c r="C18" s="41"/>
      <c r="D18" s="41"/>
      <c r="E18" s="41"/>
    </row>
  </sheetData>
  <mergeCells count="7">
    <mergeCell ref="A1:E1"/>
    <mergeCell ref="A2:E2"/>
    <mergeCell ref="B3:C3"/>
    <mergeCell ref="D3:E3"/>
    <mergeCell ref="G7:I7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4"/>
  <sheetViews>
    <sheetView topLeftCell="A4" workbookViewId="0">
      <selection activeCell="D10" sqref="D10"/>
    </sheetView>
  </sheetViews>
  <sheetFormatPr defaultColWidth="9" defaultRowHeight="13.5" outlineLevelCol="2"/>
  <cols>
    <col min="1" max="1" width="26.625" customWidth="1"/>
    <col min="2" max="3" width="17.625" customWidth="1"/>
  </cols>
  <sheetData>
    <row r="1" ht="30" customHeight="1" spans="1:3">
      <c r="A1" s="1" t="s">
        <v>165</v>
      </c>
      <c r="B1" s="1"/>
      <c r="C1" s="1"/>
    </row>
    <row r="2" ht="30" customHeight="1" spans="1:3">
      <c r="A2" s="2" t="s">
        <v>166</v>
      </c>
      <c r="B2" s="2"/>
      <c r="C2" s="2"/>
    </row>
    <row r="3" ht="24.95" customHeight="1" spans="1:3">
      <c r="A3" s="13" t="s">
        <v>113</v>
      </c>
      <c r="B3" s="48" t="s">
        <v>160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38.1" customHeight="1" spans="1:3">
      <c r="A5" s="82" t="s">
        <v>167</v>
      </c>
      <c r="B5" s="17">
        <v>151402</v>
      </c>
      <c r="C5" s="18">
        <v>6.3</v>
      </c>
    </row>
    <row r="6" ht="38.1" customHeight="1" spans="1:3">
      <c r="A6" s="3" t="s">
        <v>168</v>
      </c>
      <c r="B6" s="17">
        <v>124470</v>
      </c>
      <c r="C6" s="18">
        <v>5.7</v>
      </c>
    </row>
    <row r="7" ht="38.1" customHeight="1" spans="1:3">
      <c r="A7" s="3" t="s">
        <v>169</v>
      </c>
      <c r="B7" s="17">
        <v>64118</v>
      </c>
      <c r="C7" s="18">
        <v>14</v>
      </c>
    </row>
    <row r="8" ht="38.1" customHeight="1" spans="1:3">
      <c r="A8" s="3" t="s">
        <v>170</v>
      </c>
      <c r="B8" s="17">
        <v>26932</v>
      </c>
      <c r="C8" s="18">
        <v>9.5</v>
      </c>
    </row>
    <row r="9" ht="38.1" customHeight="1" spans="1:3">
      <c r="A9" s="82" t="s">
        <v>171</v>
      </c>
      <c r="B9" s="17">
        <v>96718</v>
      </c>
      <c r="C9" s="18">
        <v>11.6</v>
      </c>
    </row>
    <row r="10" ht="38.1" customHeight="1" spans="1:3">
      <c r="A10" s="3" t="s">
        <v>169</v>
      </c>
      <c r="B10" s="17">
        <v>64118</v>
      </c>
      <c r="C10" s="18">
        <v>14</v>
      </c>
    </row>
    <row r="11" ht="38.1" customHeight="1" spans="1:3">
      <c r="A11" s="82" t="s">
        <v>172</v>
      </c>
      <c r="B11" s="63">
        <v>248120</v>
      </c>
      <c r="C11" s="18">
        <v>8.3</v>
      </c>
    </row>
    <row r="12" ht="38.1" customHeight="1" spans="1:3">
      <c r="A12" s="82" t="s">
        <v>173</v>
      </c>
      <c r="B12" s="17">
        <v>546091</v>
      </c>
      <c r="C12" s="18">
        <v>8.7</v>
      </c>
    </row>
    <row r="13" ht="38.1" customHeight="1" spans="1:3">
      <c r="A13" s="3" t="s">
        <v>174</v>
      </c>
      <c r="B13" s="17">
        <v>44468</v>
      </c>
      <c r="C13" s="18">
        <v>16.2</v>
      </c>
    </row>
    <row r="14" ht="38.1" customHeight="1" spans="1:3">
      <c r="A14" s="83" t="s">
        <v>175</v>
      </c>
      <c r="B14" s="84">
        <v>422936</v>
      </c>
      <c r="C14" s="81">
        <v>-0.3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9" sqref="$A9:$XFD9"/>
    </sheetView>
  </sheetViews>
  <sheetFormatPr defaultColWidth="9" defaultRowHeight="13.5" outlineLevelCol="7"/>
  <cols>
    <col min="1" max="1" width="9.25" customWidth="1"/>
    <col min="2" max="2" width="10.25" customWidth="1"/>
    <col min="3" max="7" width="8.75" customWidth="1"/>
  </cols>
  <sheetData>
    <row r="1" ht="30" customHeight="1" spans="1:7">
      <c r="A1" s="1" t="s">
        <v>176</v>
      </c>
      <c r="B1" s="1"/>
      <c r="C1" s="1"/>
      <c r="D1" s="1"/>
      <c r="E1" s="1"/>
      <c r="F1" s="1"/>
      <c r="G1" s="1"/>
    </row>
    <row r="2" ht="30" customHeight="1" spans="1:7">
      <c r="A2" s="2" t="s">
        <v>177</v>
      </c>
      <c r="B2" s="2"/>
      <c r="C2" s="2"/>
      <c r="D2" s="2"/>
      <c r="E2" s="2"/>
      <c r="F2" s="2"/>
      <c r="G2" s="2"/>
    </row>
    <row r="3" ht="30.75" customHeight="1" spans="1:7">
      <c r="A3" s="3" t="s">
        <v>178</v>
      </c>
      <c r="B3" s="16" t="s">
        <v>29</v>
      </c>
      <c r="C3" s="16"/>
      <c r="D3" s="28" t="s">
        <v>179</v>
      </c>
      <c r="E3" s="15"/>
      <c r="F3" s="16" t="s">
        <v>31</v>
      </c>
      <c r="G3" s="16"/>
    </row>
    <row r="4" ht="30.75" customHeight="1" spans="1:7">
      <c r="A4" s="3"/>
      <c r="B4" s="3" t="s">
        <v>160</v>
      </c>
      <c r="C4" s="13" t="s">
        <v>161</v>
      </c>
      <c r="D4" s="4" t="s">
        <v>160</v>
      </c>
      <c r="E4" s="48" t="s">
        <v>161</v>
      </c>
      <c r="F4" s="3" t="s">
        <v>160</v>
      </c>
      <c r="G4" s="71" t="s">
        <v>161</v>
      </c>
    </row>
    <row r="5" ht="30.75" customHeight="1" spans="1:7">
      <c r="A5" s="15"/>
      <c r="B5" s="15" t="s">
        <v>115</v>
      </c>
      <c r="C5" s="13" t="s">
        <v>162</v>
      </c>
      <c r="D5" s="28" t="s">
        <v>115</v>
      </c>
      <c r="E5" s="27" t="s">
        <v>162</v>
      </c>
      <c r="F5" s="15" t="s">
        <v>115</v>
      </c>
      <c r="G5" s="16" t="s">
        <v>162</v>
      </c>
    </row>
    <row r="6" ht="31.35" customHeight="1" spans="1:8">
      <c r="A6" s="3" t="s">
        <v>116</v>
      </c>
      <c r="B6" s="72">
        <v>2209626</v>
      </c>
      <c r="C6" s="73">
        <v>5.58409835031566</v>
      </c>
      <c r="D6" s="72">
        <v>1302465</v>
      </c>
      <c r="E6" s="74">
        <v>3.89109527687621</v>
      </c>
      <c r="F6" s="72">
        <v>4517860</v>
      </c>
      <c r="G6" s="75">
        <v>5.06162504069579</v>
      </c>
      <c r="H6" s="76"/>
    </row>
    <row r="7" ht="31.35" customHeight="1" spans="1:8">
      <c r="A7" s="3" t="s">
        <v>117</v>
      </c>
      <c r="B7" s="77">
        <v>867649</v>
      </c>
      <c r="C7" s="74">
        <v>8.5098373694979</v>
      </c>
      <c r="D7" s="77">
        <v>512032</v>
      </c>
      <c r="E7" s="74">
        <v>4.95340933780997</v>
      </c>
      <c r="F7" s="77">
        <v>1173165</v>
      </c>
      <c r="G7" s="75">
        <v>19.2997388587885</v>
      </c>
      <c r="H7" s="76"/>
    </row>
    <row r="8" ht="31.35" customHeight="1" spans="1:8">
      <c r="A8" s="3" t="s">
        <v>119</v>
      </c>
      <c r="B8" s="77">
        <v>267743</v>
      </c>
      <c r="C8" s="74">
        <v>-15.520630543364</v>
      </c>
      <c r="D8" s="77">
        <v>166870</v>
      </c>
      <c r="E8" s="74">
        <v>-13.2728368882791</v>
      </c>
      <c r="F8" s="77">
        <v>593538</v>
      </c>
      <c r="G8" s="75">
        <v>-1.34665248321255</v>
      </c>
      <c r="H8" s="76"/>
    </row>
    <row r="9" ht="31.35" customHeight="1" spans="1:8">
      <c r="A9" s="3" t="s">
        <v>120</v>
      </c>
      <c r="B9" s="77">
        <v>248120</v>
      </c>
      <c r="C9" s="74">
        <v>8.31765378688331</v>
      </c>
      <c r="D9" s="77">
        <v>151402</v>
      </c>
      <c r="E9" s="74">
        <v>6.34776806097004</v>
      </c>
      <c r="F9" s="77">
        <v>546091</v>
      </c>
      <c r="G9" s="75">
        <v>8.71095468543774</v>
      </c>
      <c r="H9" s="78"/>
    </row>
    <row r="10" ht="31.35" customHeight="1" spans="1:8">
      <c r="A10" s="3" t="s">
        <v>121</v>
      </c>
      <c r="B10" s="77">
        <v>174631</v>
      </c>
      <c r="C10" s="74">
        <v>-0.77727714362014</v>
      </c>
      <c r="D10" s="77">
        <v>106481</v>
      </c>
      <c r="E10" s="74">
        <v>7.49358961416544</v>
      </c>
      <c r="F10" s="77">
        <v>359097</v>
      </c>
      <c r="G10" s="75">
        <v>-7.15969906150625</v>
      </c>
      <c r="H10" s="76"/>
    </row>
    <row r="11" ht="31.35" customHeight="1" spans="1:8">
      <c r="A11" s="3" t="s">
        <v>122</v>
      </c>
      <c r="B11" s="77">
        <v>130052</v>
      </c>
      <c r="C11" s="74">
        <v>8.47610309450329</v>
      </c>
      <c r="D11" s="77">
        <v>77494</v>
      </c>
      <c r="E11" s="74">
        <v>6.99157807538313</v>
      </c>
      <c r="F11" s="77">
        <v>435990</v>
      </c>
      <c r="G11" s="75">
        <v>13.162737459023</v>
      </c>
      <c r="H11" s="76"/>
    </row>
    <row r="12" ht="31.35" customHeight="1" spans="1:8">
      <c r="A12" s="3" t="s">
        <v>123</v>
      </c>
      <c r="B12" s="77">
        <v>119915</v>
      </c>
      <c r="C12" s="74">
        <v>25.403930016837</v>
      </c>
      <c r="D12" s="77">
        <v>70847</v>
      </c>
      <c r="E12" s="74">
        <v>23.6336032388664</v>
      </c>
      <c r="F12" s="77">
        <v>277674</v>
      </c>
      <c r="G12" s="75">
        <v>3.44989456585722</v>
      </c>
      <c r="H12" s="76"/>
    </row>
    <row r="13" ht="31.35" customHeight="1" spans="1:8">
      <c r="A13" s="3" t="s">
        <v>124</v>
      </c>
      <c r="B13" s="77">
        <v>75894</v>
      </c>
      <c r="C13" s="74">
        <v>2.46806901952313</v>
      </c>
      <c r="D13" s="77">
        <v>49134</v>
      </c>
      <c r="E13" s="74">
        <v>2.30921395106716</v>
      </c>
      <c r="F13" s="77">
        <v>328274</v>
      </c>
      <c r="G13" s="75">
        <v>10.7290549337867</v>
      </c>
      <c r="H13" s="76"/>
    </row>
    <row r="14" ht="31.35" customHeight="1" spans="1:8">
      <c r="A14" s="3" t="s">
        <v>125</v>
      </c>
      <c r="B14" s="77">
        <v>192025</v>
      </c>
      <c r="C14" s="74">
        <v>36.7913775662853</v>
      </c>
      <c r="D14" s="77">
        <v>84620</v>
      </c>
      <c r="E14" s="74">
        <v>31.9507250896616</v>
      </c>
      <c r="F14" s="77">
        <v>377005</v>
      </c>
      <c r="G14" s="75">
        <v>-7.42141360960839</v>
      </c>
      <c r="H14" s="76"/>
    </row>
    <row r="15" ht="31.35" customHeight="1" spans="1:8">
      <c r="A15" s="10" t="s">
        <v>126</v>
      </c>
      <c r="B15" s="79">
        <v>133597</v>
      </c>
      <c r="C15" s="80">
        <v>-5.38724115464152</v>
      </c>
      <c r="D15" s="79">
        <v>83585</v>
      </c>
      <c r="E15" s="80">
        <v>-7.22776563037615</v>
      </c>
      <c r="F15" s="79">
        <v>427026</v>
      </c>
      <c r="G15" s="81">
        <v>-8.88693065800113</v>
      </c>
      <c r="H15" s="76"/>
    </row>
    <row r="16" ht="26.1" customHeight="1" spans="1:7">
      <c r="A16" s="22" t="s">
        <v>180</v>
      </c>
      <c r="B16" s="22"/>
      <c r="C16" s="22"/>
      <c r="D16" s="22"/>
      <c r="E16" s="22"/>
      <c r="F16" s="22"/>
      <c r="G16" s="22"/>
    </row>
    <row r="17" spans="3:7">
      <c r="C17">
        <f>RANK(C9,C7:C15)</f>
        <v>5</v>
      </c>
      <c r="E17">
        <f>RANK(E9,E7:E15)</f>
        <v>5</v>
      </c>
      <c r="G17">
        <f>RANK(G9,G7:G15)</f>
        <v>4</v>
      </c>
    </row>
  </sheetData>
  <mergeCells count="7">
    <mergeCell ref="A1:G1"/>
    <mergeCell ref="A2:G2"/>
    <mergeCell ref="B3:C3"/>
    <mergeCell ref="D3:E3"/>
    <mergeCell ref="F3:G3"/>
    <mergeCell ref="A16:G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综合1</vt:lpstr>
      <vt:lpstr>综合2</vt:lpstr>
      <vt:lpstr>综合3</vt:lpstr>
      <vt:lpstr>综合4</vt:lpstr>
      <vt:lpstr>工业1</vt:lpstr>
      <vt:lpstr>工业2</vt:lpstr>
      <vt:lpstr>能源</vt:lpstr>
      <vt:lpstr>财政1</vt:lpstr>
      <vt:lpstr>财政</vt:lpstr>
      <vt:lpstr>金融1</vt:lpstr>
      <vt:lpstr>金融</vt:lpstr>
      <vt:lpstr>商贸</vt:lpstr>
      <vt:lpstr>社零1</vt:lpstr>
      <vt:lpstr>社零2</vt:lpstr>
      <vt:lpstr>网络零售额</vt:lpstr>
      <vt:lpstr>进出口</vt:lpstr>
      <vt:lpstr>保费</vt:lpstr>
      <vt:lpstr>全体居民</vt:lpstr>
      <vt:lpstr>城镇居民</vt:lpstr>
      <vt:lpstr>农村居民</vt:lpstr>
      <vt:lpstr>农业总产值</vt:lpstr>
      <vt:lpstr>旅游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pangh</cp:lastModifiedBy>
  <dcterms:created xsi:type="dcterms:W3CDTF">2006-09-16T00:00:00Z</dcterms:created>
  <cp:lastPrinted>2020-04-28T01:59:00Z</cp:lastPrinted>
  <dcterms:modified xsi:type="dcterms:W3CDTF">2021-01-20T07:47:21Z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