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2" activeTab="6"/>
  </bookViews>
  <sheets>
    <sheet name="收支总表" sheetId="1" r:id="rId1"/>
    <sheet name="财政拨款收支总表" sheetId="2" r:id="rId2"/>
    <sheet name="一般公共预算" sheetId="3" r:id="rId3"/>
    <sheet name="政府性基金" sheetId="4" r:id="rId4"/>
    <sheet name="公共预算基本支出" sheetId="5" r:id="rId5"/>
    <sheet name="收入预算总表" sheetId="6" r:id="rId6"/>
    <sheet name="支出预算" sheetId="7" r:id="rId7"/>
    <sheet name="三公经费" sheetId="8" r:id="rId8"/>
  </sheets>
  <definedNames/>
  <calcPr fullCalcOnLoad="1"/>
</workbook>
</file>

<file path=xl/sharedStrings.xml><?xml version="1.0" encoding="utf-8"?>
<sst xmlns="http://schemas.openxmlformats.org/spreadsheetml/2006/main" count="750" uniqueCount="300">
  <si>
    <t>2018年镇街（平台）收支预算总表</t>
  </si>
  <si>
    <t>镇街（平台）名称：稠城街道办事处                                          单位：元</t>
  </si>
  <si>
    <t>收入</t>
  </si>
  <si>
    <t>支出</t>
  </si>
  <si>
    <t>项目</t>
  </si>
  <si>
    <t>预算数</t>
  </si>
  <si>
    <t>一、财政拨款</t>
  </si>
  <si>
    <t>一般公共服务支出</t>
  </si>
  <si>
    <t xml:space="preserve">    一般公共预算</t>
  </si>
  <si>
    <t>人大事务</t>
  </si>
  <si>
    <t xml:space="preserve">    政府性基金预算</t>
  </si>
  <si>
    <t xml:space="preserve">  其他人大事务支出</t>
  </si>
  <si>
    <t>二、专户资金</t>
  </si>
  <si>
    <t xml:space="preserve">    稠城街道本级</t>
  </si>
  <si>
    <t>三、事业收入（不含专户资金）</t>
  </si>
  <si>
    <t>政府办公厅（室）及相关机构事务</t>
  </si>
  <si>
    <t>四、事业单位经营收入</t>
  </si>
  <si>
    <t xml:space="preserve">  行政运行</t>
  </si>
  <si>
    <t>五、其他收入</t>
  </si>
  <si>
    <t xml:space="preserve">  一般行政管理事务</t>
  </si>
  <si>
    <t xml:space="preserve">  专项业务活动</t>
  </si>
  <si>
    <t xml:space="preserve">  信访事务</t>
  </si>
  <si>
    <t>预备费</t>
  </si>
  <si>
    <t>统计信息事务</t>
  </si>
  <si>
    <t xml:space="preserve">  专项普查活动</t>
  </si>
  <si>
    <t>财政事务</t>
  </si>
  <si>
    <t xml:space="preserve">  其他财政事务支出</t>
  </si>
  <si>
    <t>纪检监察事务</t>
  </si>
  <si>
    <t xml:space="preserve">  其他纪检监察事务支出</t>
  </si>
  <si>
    <t>群众团体事务</t>
  </si>
  <si>
    <t xml:space="preserve">  其他群众团体事务支出</t>
  </si>
  <si>
    <t>宣传事务</t>
  </si>
  <si>
    <t xml:space="preserve">  其他宣传事务支出</t>
  </si>
  <si>
    <t>统战事务</t>
  </si>
  <si>
    <t xml:space="preserve">  其他统战事务支出</t>
  </si>
  <si>
    <t>其他共产党事务支出</t>
  </si>
  <si>
    <t xml:space="preserve">  其他共产党事务支出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</si>
  <si>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</si>
  <si>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</si>
  <si>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</si>
  <si>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</si>
  <si>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</si>
  <si>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</si>
  <si>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司法</t>
  </si>
  <si>
    <t xml:space="preserve">  基层司法业务</t>
  </si>
  <si>
    <t>文化体育与传媒支出</t>
  </si>
  <si>
    <t>文化</t>
  </si>
  <si>
    <t xml:space="preserve">  文化活动</t>
  </si>
  <si>
    <t xml:space="preserve">  其他文化支出</t>
  </si>
  <si>
    <t>其他文化体育与传媒支出</t>
  </si>
  <si>
    <t xml:space="preserve">  其他文化体育与传媒支出</t>
  </si>
  <si>
    <t>社会保障和就业支出</t>
  </si>
  <si>
    <t>人力资源和社会保障管理事务</t>
  </si>
  <si>
    <t xml:space="preserve">  其他人力资源和社会保障管理事务支出</t>
  </si>
  <si>
    <t>其他生活救助</t>
  </si>
  <si>
    <t xml:space="preserve">  其他农村生活救助</t>
  </si>
  <si>
    <t>行政事业单位离退休</t>
  </si>
  <si>
    <t xml:space="preserve">  机关事业单位基本养老保险缴费支出</t>
  </si>
  <si>
    <t xml:space="preserve">  机关事业单位职业年金缴费支出</t>
  </si>
  <si>
    <t>医疗卫生与计划生育支出</t>
  </si>
  <si>
    <t>公共卫生</t>
  </si>
  <si>
    <t xml:space="preserve">  其它公共卫生支出</t>
  </si>
  <si>
    <t>计划生育事务</t>
  </si>
  <si>
    <t xml:space="preserve">  计划生育机构</t>
  </si>
  <si>
    <t xml:space="preserve">  计划生育服务</t>
  </si>
  <si>
    <t>财政对基本医疗保险基金的补助</t>
  </si>
  <si>
    <t xml:space="preserve">  财政对城乡居民基本医疗保险基金的补助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</si>
  <si>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</si>
  <si>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</si>
  <si>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</si>
  <si>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</si>
  <si>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</si>
  <si>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</si>
  <si>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</si>
  <si>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国有土地使用权出让收入及对应专项债务收入安排的支出</t>
  </si>
  <si>
    <t xml:space="preserve">  城市建设支出</t>
  </si>
  <si>
    <t xml:space="preserve">    稠城街道基建</t>
  </si>
  <si>
    <t>农林水支出</t>
  </si>
  <si>
    <t>农业</t>
  </si>
  <si>
    <t xml:space="preserve">  其他农业支出</t>
  </si>
  <si>
    <t>林业</t>
  </si>
  <si>
    <t xml:space="preserve">  林业事业机构</t>
  </si>
  <si>
    <t xml:space="preserve">  其他林业支出</t>
  </si>
  <si>
    <t>水利</t>
  </si>
  <si>
    <t xml:space="preserve">  其他水利支出</t>
  </si>
  <si>
    <t>资源勘探信息等支出</t>
  </si>
  <si>
    <t>安全生产监管</t>
  </si>
  <si>
    <t xml:space="preserve">  其他安全生产监管支出</t>
  </si>
  <si>
    <t>支持中小企业发展和管理支出</t>
  </si>
  <si>
    <t xml:space="preserve">  其他支持中小企业发展和管理支出</t>
  </si>
  <si>
    <t>国土资源气象等支出</t>
  </si>
  <si>
    <t>国土资源事务</t>
  </si>
  <si>
    <t xml:space="preserve">  国土整治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</si>
  <si>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</si>
  <si>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</si>
  <si>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</si>
  <si>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</si>
  <si>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</si>
  <si>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</si>
  <si>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</si>
  <si>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</si>
  <si>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</si>
  <si>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其中：一般公共结转</t>
  </si>
  <si>
    <t xml:space="preserve">     政府性基金结转</t>
  </si>
  <si>
    <t xml:space="preserve">     其他结转</t>
  </si>
  <si>
    <t>收  入  总  计</t>
  </si>
  <si>
    <t>支  出  总  计</t>
  </si>
  <si>
    <t>2018年镇街（平台）财政拨款收支预算总表</t>
  </si>
  <si>
    <t>镇街（平台）名称：稠城街道办事处                                                单位：元</t>
  </si>
  <si>
    <t>财政拨款</t>
  </si>
  <si>
    <t xml:space="preserve">  其他政府办公厅（室）及相关机构事务支出</t>
  </si>
  <si>
    <t>2018年镇街（平台）一般公共预算支出表</t>
  </si>
  <si>
    <t>镇街（平台）名称：稠城街道办事处                                                                 单位：元</t>
  </si>
  <si>
    <t>科目编码</t>
  </si>
  <si>
    <t>科目名称</t>
  </si>
  <si>
    <t>合计</t>
  </si>
  <si>
    <t>基本支出</t>
  </si>
  <si>
    <t>项目支出</t>
  </si>
  <si>
    <t>备注</t>
  </si>
  <si>
    <t>**</t>
  </si>
  <si>
    <t>1</t>
  </si>
  <si>
    <t>2</t>
  </si>
  <si>
    <t>3</t>
  </si>
  <si>
    <t/>
  </si>
  <si>
    <t xml:space="preserve">  201</t>
  </si>
  <si>
    <t xml:space="preserve">    20101</t>
  </si>
  <si>
    <t xml:space="preserve">      2010199</t>
  </si>
  <si>
    <t xml:space="preserve">    20103</t>
  </si>
  <si>
    <t xml:space="preserve">      2010301</t>
  </si>
  <si>
    <t xml:space="preserve">      2010302</t>
  </si>
  <si>
    <t xml:space="preserve">      2010305</t>
  </si>
  <si>
    <t xml:space="preserve">      2010308</t>
  </si>
  <si>
    <t xml:space="preserve">      2010399</t>
  </si>
  <si>
    <t xml:space="preserve">    20105</t>
  </si>
  <si>
    <t xml:space="preserve">      2010507</t>
  </si>
  <si>
    <t xml:space="preserve">    20106</t>
  </si>
  <si>
    <t xml:space="preserve">      2010699</t>
  </si>
  <si>
    <t xml:space="preserve">    20111</t>
  </si>
  <si>
    <t xml:space="preserve">      2011199</t>
  </si>
  <si>
    <t xml:space="preserve">    20129</t>
  </si>
  <si>
    <t xml:space="preserve">      2012999</t>
  </si>
  <si>
    <t xml:space="preserve">    20133</t>
  </si>
  <si>
    <t xml:space="preserve">      2013399</t>
  </si>
  <si>
    <t xml:space="preserve">    20134</t>
  </si>
  <si>
    <t xml:space="preserve">      2013499</t>
  </si>
  <si>
    <t xml:space="preserve">    20136</t>
  </si>
  <si>
    <t xml:space="preserve">      2013699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</si>
  <si>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</si>
  <si>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</si>
  <si>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</si>
  <si>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</si>
  <si>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</si>
  <si>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</si>
  <si>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</si>
  <si>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2040604</t>
  </si>
  <si>
    <t xml:space="preserve">  207</t>
  </si>
  <si>
    <t xml:space="preserve">    20701</t>
  </si>
  <si>
    <t xml:space="preserve">      2070108</t>
  </si>
  <si>
    <t xml:space="preserve">      2070199</t>
  </si>
  <si>
    <t xml:space="preserve">    20799</t>
  </si>
  <si>
    <t xml:space="preserve">      2079999</t>
  </si>
  <si>
    <t xml:space="preserve">  208</t>
  </si>
  <si>
    <t xml:space="preserve">    20801</t>
  </si>
  <si>
    <t xml:space="preserve">      2080199</t>
  </si>
  <si>
    <t xml:space="preserve">    20825</t>
  </si>
  <si>
    <t xml:space="preserve">      2082502</t>
  </si>
  <si>
    <t xml:space="preserve">    20805</t>
  </si>
  <si>
    <t xml:space="preserve">      2080505</t>
  </si>
  <si>
    <t xml:space="preserve">      2080506</t>
  </si>
  <si>
    <t xml:space="preserve">  210</t>
  </si>
  <si>
    <t xml:space="preserve">    21004</t>
  </si>
  <si>
    <t xml:space="preserve">      2100499</t>
  </si>
  <si>
    <t xml:space="preserve">    21007</t>
  </si>
  <si>
    <t xml:space="preserve">      2100716</t>
  </si>
  <si>
    <t xml:space="preserve">      2100717</t>
  </si>
  <si>
    <t xml:space="preserve">      21012</t>
  </si>
  <si>
    <t xml:space="preserve">         2101202</t>
  </si>
  <si>
    <t xml:space="preserve">  212</t>
  </si>
  <si>
    <t xml:space="preserve">    21201</t>
  </si>
  <si>
    <t xml:space="preserve">      2120199</t>
  </si>
  <si>
    <t xml:space="preserve">    21205</t>
  </si>
  <si>
    <t xml:space="preserve">      2120501</t>
  </si>
  <si>
    <t xml:space="preserve">    21299</t>
  </si>
  <si>
    <t xml:space="preserve">      2129999</t>
  </si>
  <si>
    <t xml:space="preserve">  213</t>
  </si>
  <si>
    <t xml:space="preserve">    21301</t>
  </si>
  <si>
    <t xml:space="preserve">      2130199</t>
  </si>
  <si>
    <t xml:space="preserve">    21302</t>
  </si>
  <si>
    <t xml:space="preserve">      2130204</t>
  </si>
  <si>
    <t xml:space="preserve">      2130299</t>
  </si>
  <si>
    <t xml:space="preserve">    21303</t>
  </si>
  <si>
    <t xml:space="preserve">      2130399</t>
  </si>
  <si>
    <t xml:space="preserve">  215</t>
  </si>
  <si>
    <t xml:space="preserve">    21506</t>
  </si>
  <si>
    <t xml:space="preserve">      2150699</t>
  </si>
  <si>
    <t xml:space="preserve">    21508</t>
  </si>
  <si>
    <t xml:space="preserve">      2150899</t>
  </si>
  <si>
    <t xml:space="preserve">  220</t>
  </si>
  <si>
    <t xml:space="preserve">    22001</t>
  </si>
  <si>
    <t xml:space="preserve">      2200101</t>
  </si>
  <si>
    <t xml:space="preserve">      2200110</t>
  </si>
  <si>
    <t>2018年镇街（平台）政府性基金支出预算表</t>
  </si>
  <si>
    <t xml:space="preserve">    21208</t>
  </si>
  <si>
    <t xml:space="preserve">      2120803</t>
  </si>
  <si>
    <t>2018年镇街（平台）一般公共预算基本支出表</t>
  </si>
  <si>
    <t>镇街（平台）名称：稠城街道办事处                                单位：元</t>
  </si>
  <si>
    <t>经济分类科目</t>
  </si>
  <si>
    <t>金额</t>
  </si>
  <si>
    <t>总计</t>
  </si>
  <si>
    <t xml:space="preserve">  302</t>
  </si>
  <si>
    <t>商品和服务支出</t>
  </si>
  <si>
    <t xml:space="preserve">    30214</t>
  </si>
  <si>
    <t>租赁费</t>
  </si>
  <si>
    <t xml:space="preserve">    30215</t>
  </si>
  <si>
    <t>会议费</t>
  </si>
  <si>
    <t xml:space="preserve">    30216</t>
  </si>
  <si>
    <t>培训费</t>
  </si>
  <si>
    <t xml:space="preserve">    30217</t>
  </si>
  <si>
    <t>公务接待费</t>
  </si>
  <si>
    <t xml:space="preserve">    30239</t>
  </si>
  <si>
    <t>其它交通费用</t>
  </si>
  <si>
    <t xml:space="preserve">    30201</t>
  </si>
  <si>
    <t>办公费</t>
  </si>
  <si>
    <t xml:space="preserve">    30211</t>
  </si>
  <si>
    <t>差旅费</t>
  </si>
  <si>
    <t xml:space="preserve">    30226</t>
  </si>
  <si>
    <t>劳务费</t>
  </si>
  <si>
    <t xml:space="preserve">    30227</t>
  </si>
  <si>
    <t>委托业务费</t>
  </si>
  <si>
    <t xml:space="preserve">    30228</t>
  </si>
  <si>
    <t>工会经费</t>
  </si>
  <si>
    <t xml:space="preserve">    30299</t>
  </si>
  <si>
    <t>其他商品和服务支出</t>
  </si>
  <si>
    <t xml:space="preserve">  301</t>
  </si>
  <si>
    <t>工资福利支出</t>
  </si>
  <si>
    <t xml:space="preserve">    30106</t>
  </si>
  <si>
    <t>伙食补助费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</si>
  <si>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</si>
  <si>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</si>
  <si>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</si>
  <si>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</si>
  <si>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</si>
  <si>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</si>
  <si>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30104</t>
  </si>
  <si>
    <t>其他社会保障缴费</t>
  </si>
  <si>
    <t xml:space="preserve">    30199</t>
  </si>
  <si>
    <t>其他工资福利支出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</si>
  <si>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</si>
  <si>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</si>
  <si>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</si>
  <si>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</si>
  <si>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</si>
  <si>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</si>
  <si>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303</t>
  </si>
  <si>
    <t>对个人和家庭的补助</t>
  </si>
  <si>
    <t xml:space="preserve">    30305</t>
  </si>
  <si>
    <t>生活补助</t>
  </si>
  <si>
    <t xml:space="preserve">    30306</t>
  </si>
  <si>
    <t>救济费</t>
  </si>
  <si>
    <t xml:space="preserve">    30307</t>
  </si>
  <si>
    <t>医疗费</t>
  </si>
  <si>
    <t xml:space="preserve">    30309</t>
  </si>
  <si>
    <t>奖励金</t>
  </si>
  <si>
    <t xml:space="preserve">    30311</t>
  </si>
  <si>
    <t>住房公积金</t>
  </si>
  <si>
    <t xml:space="preserve">  310</t>
  </si>
  <si>
    <t>其他资本性支出</t>
  </si>
  <si>
    <t xml:space="preserve">    31002</t>
  </si>
  <si>
    <t>办公设备购置</t>
  </si>
  <si>
    <t>2018年镇街（平台）收入预算总表</t>
  </si>
  <si>
    <t xml:space="preserve">镇街（平台）名称：稠城街道办事处 </t>
  </si>
  <si>
    <t>单位：元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</si>
  <si>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</si>
  <si>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</si>
  <si>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</si>
  <si>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</si>
  <si>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</si>
  <si>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</si>
  <si>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</si>
  <si>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</si>
  <si>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</si>
  <si>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</si>
  <si>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</si>
  <si>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</si>
  <si>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稠城街道办事处</t>
  </si>
  <si>
    <t>2018年镇街（平台）支出预算总表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</si>
  <si>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</si>
  <si>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</si>
  <si>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</si>
  <si>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</si>
  <si>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</si>
  <si>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</si>
  <si>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 xml:space="preserve">2018年一般公共预算“三公”经费表 </t>
  </si>
  <si>
    <t xml:space="preserve">                单位：元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</si>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</sst>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"/>
    <numFmt numFmtId="177" formatCode="0.00_ "/>
  </numFmts>
  <fonts count="63">
    <font>
      <sz val="10"/>
      <name val="Arial"/>
      <family val="2"/>
    </font>
    <font>
      <sz val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2"/>
      <color indexed="8"/>
      <name val="方正小标宋简体"/>
      <family val="0"/>
    </font>
    <font>
      <sz val="10"/>
      <color indexed="8"/>
      <name val="方正书宋_GBK"/>
      <family val="0"/>
    </font>
    <font>
      <sz val="9"/>
      <color indexed="8"/>
      <name val="方正书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b/>
      <sz val="18"/>
      <name val="楷体_GB2312"/>
      <family val="3"/>
    </font>
    <font>
      <sz val="18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6"/>
      <name val="楷体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方正书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left" vertical="center" wrapText="1"/>
    </xf>
    <xf numFmtId="40" fontId="8" fillId="0" borderId="10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10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right" wrapText="1"/>
    </xf>
    <xf numFmtId="0" fontId="6" fillId="0" borderId="9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top" wrapText="1"/>
    </xf>
    <xf numFmtId="43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3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43" fontId="10" fillId="0" borderId="9" xfId="0" applyNumberFormat="1" applyFont="1" applyFill="1" applyBorder="1" applyAlignment="1">
      <alignment horizontal="center" vertical="center" wrapText="1"/>
    </xf>
    <xf numFmtId="43" fontId="1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right" wrapText="1"/>
    </xf>
    <xf numFmtId="0" fontId="4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4" fillId="33" borderId="9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40" fontId="8" fillId="0" borderId="15" xfId="0" applyNumberFormat="1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left" vertical="center"/>
    </xf>
    <xf numFmtId="49" fontId="61" fillId="0" borderId="16" xfId="0" applyNumberFormat="1" applyFont="1" applyFill="1" applyBorder="1" applyAlignment="1">
      <alignment horizontal="center" vertical="center" wrapText="1"/>
    </xf>
    <xf numFmtId="40" fontId="6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40" fontId="8" fillId="0" borderId="1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/>
    </xf>
    <xf numFmtId="40" fontId="8" fillId="0" borderId="16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/>
    </xf>
    <xf numFmtId="49" fontId="14" fillId="33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right" vertical="center"/>
    </xf>
    <xf numFmtId="49" fontId="18" fillId="0" borderId="22" xfId="0" applyNumberFormat="1" applyFont="1" applyFill="1" applyBorder="1" applyAlignment="1">
      <alignment horizontal="right" vertical="center" wrapText="1"/>
    </xf>
    <xf numFmtId="49" fontId="18" fillId="0" borderId="9" xfId="0" applyNumberFormat="1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right"/>
    </xf>
    <xf numFmtId="49" fontId="61" fillId="0" borderId="10" xfId="0" applyNumberFormat="1" applyFont="1" applyFill="1" applyBorder="1" applyAlignment="1">
      <alignment horizontal="left" vertical="center" wrapText="1"/>
    </xf>
    <xf numFmtId="40" fontId="62" fillId="0" borderId="10" xfId="0" applyNumberFormat="1" applyFont="1" applyFill="1" applyBorder="1" applyAlignment="1">
      <alignment horizontal="right" vertical="center"/>
    </xf>
    <xf numFmtId="0" fontId="59" fillId="0" borderId="9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" fontId="62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14" fillId="33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/>
    </xf>
    <xf numFmtId="40" fontId="8" fillId="0" borderId="17" xfId="0" applyNumberFormat="1" applyFont="1" applyFill="1" applyBorder="1" applyAlignment="1">
      <alignment horizontal="right" vertical="center"/>
    </xf>
    <xf numFmtId="43" fontId="8" fillId="0" borderId="9" xfId="0" applyNumberFormat="1" applyFont="1" applyFill="1" applyBorder="1" applyAlignment="1">
      <alignment horizontal="right"/>
    </xf>
    <xf numFmtId="0" fontId="20" fillId="0" borderId="9" xfId="0" applyNumberFormat="1" applyFont="1" applyFill="1" applyBorder="1" applyAlignment="1">
      <alignment horizontal="center" vertical="center" wrapText="1"/>
    </xf>
    <xf numFmtId="43" fontId="8" fillId="0" borderId="1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49" fontId="61" fillId="0" borderId="27" xfId="0" applyNumberFormat="1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/>
    </xf>
    <xf numFmtId="40" fontId="8" fillId="0" borderId="9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 horizontal="right"/>
    </xf>
    <xf numFmtId="43" fontId="9" fillId="0" borderId="9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showGridLines="0" workbookViewId="0" topLeftCell="A104">
      <selection activeCell="D124" sqref="D124"/>
    </sheetView>
  </sheetViews>
  <sheetFormatPr defaultColWidth="9.140625" defaultRowHeight="12.75"/>
  <cols>
    <col min="1" max="1" width="23.7109375" style="0" customWidth="1"/>
    <col min="2" max="2" width="16.28125" style="45" customWidth="1"/>
    <col min="3" max="3" width="25.28125" style="0" customWidth="1"/>
    <col min="4" max="4" width="18.140625" style="45" customWidth="1"/>
    <col min="5" max="5" width="11.7109375" style="0" bestFit="1" customWidth="1"/>
    <col min="6" max="6" width="12.8515625" style="0" bestFit="1" customWidth="1"/>
  </cols>
  <sheetData>
    <row r="1" spans="1:4" ht="30.75" customHeight="1">
      <c r="A1" s="74" t="s">
        <v>0</v>
      </c>
      <c r="B1" s="74"/>
      <c r="C1" s="74"/>
      <c r="D1" s="74"/>
    </row>
    <row r="2" spans="1:4" ht="21" customHeight="1">
      <c r="A2" s="48" t="s">
        <v>1</v>
      </c>
      <c r="B2" s="48"/>
      <c r="C2" s="48"/>
      <c r="D2" s="48"/>
    </row>
    <row r="3" spans="1:4" ht="21" customHeight="1">
      <c r="A3" s="113" t="s">
        <v>2</v>
      </c>
      <c r="B3" s="113"/>
      <c r="C3" s="113" t="s">
        <v>3</v>
      </c>
      <c r="D3" s="113"/>
    </row>
    <row r="4" spans="1:4" ht="29.25" customHeight="1">
      <c r="A4" s="114" t="s">
        <v>4</v>
      </c>
      <c r="B4" s="102" t="s">
        <v>5</v>
      </c>
      <c r="C4" s="115" t="s">
        <v>4</v>
      </c>
      <c r="D4" s="102" t="s">
        <v>5</v>
      </c>
    </row>
    <row r="5" spans="1:4" ht="12.75" customHeight="1">
      <c r="A5" s="116" t="s">
        <v>6</v>
      </c>
      <c r="B5" s="104">
        <f>B6+B7</f>
        <v>109380468.05</v>
      </c>
      <c r="C5" s="93" t="s">
        <v>7</v>
      </c>
      <c r="D5" s="15">
        <f>D8+D11+D13+D15+D17+D19+D22+D25+D28+D31+D34+D37+D40+D43</f>
        <v>19694498.9</v>
      </c>
    </row>
    <row r="6" spans="1:4" ht="14.25" customHeight="1">
      <c r="A6" s="116" t="s">
        <v>8</v>
      </c>
      <c r="B6" s="15">
        <v>34380468.05</v>
      </c>
      <c r="C6" s="83" t="s">
        <v>9</v>
      </c>
      <c r="D6" s="26">
        <v>100000</v>
      </c>
    </row>
    <row r="7" spans="1:4" ht="15" customHeight="1">
      <c r="A7" s="116" t="s">
        <v>10</v>
      </c>
      <c r="B7" s="15">
        <v>75000000</v>
      </c>
      <c r="C7" s="83" t="s">
        <v>11</v>
      </c>
      <c r="D7" s="26">
        <v>100000</v>
      </c>
    </row>
    <row r="8" spans="1:4" ht="13.5" customHeight="1">
      <c r="A8" s="116" t="s">
        <v>12</v>
      </c>
      <c r="B8" s="106"/>
      <c r="C8" s="83" t="s">
        <v>13</v>
      </c>
      <c r="D8" s="26">
        <v>100000</v>
      </c>
    </row>
    <row r="9" spans="1:4" ht="13.5" customHeight="1">
      <c r="A9" s="116" t="s">
        <v>14</v>
      </c>
      <c r="B9" s="33"/>
      <c r="C9" s="83" t="s">
        <v>15</v>
      </c>
      <c r="D9" s="15">
        <f>D11+D13+D15+D17+D19</f>
        <v>16404233.65</v>
      </c>
    </row>
    <row r="10" spans="1:4" ht="13.5" customHeight="1">
      <c r="A10" s="116" t="s">
        <v>16</v>
      </c>
      <c r="B10" s="33"/>
      <c r="C10" s="83" t="s">
        <v>17</v>
      </c>
      <c r="D10" s="15">
        <v>13363933.65</v>
      </c>
    </row>
    <row r="11" spans="1:4" ht="12.75">
      <c r="A11" s="116" t="s">
        <v>18</v>
      </c>
      <c r="B11" s="104">
        <v>18950000</v>
      </c>
      <c r="C11" s="83" t="s">
        <v>13</v>
      </c>
      <c r="D11" s="15">
        <v>13363933.65</v>
      </c>
    </row>
    <row r="12" spans="1:4" ht="12.75">
      <c r="A12" s="117"/>
      <c r="B12" s="33"/>
      <c r="C12" s="83" t="s">
        <v>19</v>
      </c>
      <c r="D12" s="15">
        <v>2566800</v>
      </c>
    </row>
    <row r="13" spans="1:4" ht="12.75">
      <c r="A13" s="118"/>
      <c r="B13" s="106"/>
      <c r="C13" s="83" t="s">
        <v>13</v>
      </c>
      <c r="D13" s="15">
        <v>2566800</v>
      </c>
    </row>
    <row r="14" spans="1:4" ht="12.75">
      <c r="A14" s="118"/>
      <c r="B14" s="33"/>
      <c r="C14" s="83" t="s">
        <v>20</v>
      </c>
      <c r="D14" s="15">
        <v>145000</v>
      </c>
    </row>
    <row r="15" spans="1:4" ht="12.75">
      <c r="A15" s="118"/>
      <c r="B15" s="106"/>
      <c r="C15" s="83" t="s">
        <v>13</v>
      </c>
      <c r="D15" s="15">
        <v>145000</v>
      </c>
    </row>
    <row r="16" spans="1:4" ht="12.75">
      <c r="A16" s="118"/>
      <c r="B16" s="33"/>
      <c r="C16" s="83" t="s">
        <v>21</v>
      </c>
      <c r="D16" s="26">
        <v>150000</v>
      </c>
    </row>
    <row r="17" spans="1:4" ht="12.75">
      <c r="A17" s="118"/>
      <c r="B17" s="106"/>
      <c r="C17" s="83" t="s">
        <v>13</v>
      </c>
      <c r="D17" s="26">
        <v>150000</v>
      </c>
    </row>
    <row r="18" spans="1:4" ht="12.75">
      <c r="A18" s="118"/>
      <c r="B18" s="33"/>
      <c r="C18" s="83" t="s">
        <v>22</v>
      </c>
      <c r="D18" s="26">
        <v>178500</v>
      </c>
    </row>
    <row r="19" spans="1:4" ht="12.75">
      <c r="A19" s="118"/>
      <c r="B19" s="33"/>
      <c r="C19" s="83" t="s">
        <v>13</v>
      </c>
      <c r="D19" s="26">
        <v>178500</v>
      </c>
    </row>
    <row r="20" spans="1:4" ht="12.75">
      <c r="A20" s="118"/>
      <c r="B20" s="106"/>
      <c r="C20" s="83" t="s">
        <v>23</v>
      </c>
      <c r="D20" s="26">
        <v>300000</v>
      </c>
    </row>
    <row r="21" spans="1:4" ht="12.75">
      <c r="A21" s="118"/>
      <c r="B21" s="33"/>
      <c r="C21" s="83" t="s">
        <v>24</v>
      </c>
      <c r="D21" s="26">
        <v>300000</v>
      </c>
    </row>
    <row r="22" spans="1:4" ht="12.75">
      <c r="A22" s="118"/>
      <c r="B22" s="33"/>
      <c r="C22" s="83" t="s">
        <v>13</v>
      </c>
      <c r="D22" s="26">
        <v>300000</v>
      </c>
    </row>
    <row r="23" spans="1:4" ht="12.75">
      <c r="A23" s="118"/>
      <c r="B23" s="106"/>
      <c r="C23" s="83" t="s">
        <v>25</v>
      </c>
      <c r="D23" s="26">
        <v>40000</v>
      </c>
    </row>
    <row r="24" spans="1:4" ht="12.75">
      <c r="A24" s="118"/>
      <c r="B24" s="33"/>
      <c r="C24" s="83" t="s">
        <v>26</v>
      </c>
      <c r="D24" s="26">
        <v>40000</v>
      </c>
    </row>
    <row r="25" spans="1:4" ht="12.75">
      <c r="A25" s="118"/>
      <c r="B25" s="33"/>
      <c r="C25" s="83" t="s">
        <v>13</v>
      </c>
      <c r="D25" s="26">
        <v>40000</v>
      </c>
    </row>
    <row r="26" spans="1:4" ht="12.75">
      <c r="A26" s="118"/>
      <c r="B26" s="106"/>
      <c r="C26" s="83" t="s">
        <v>27</v>
      </c>
      <c r="D26" s="26">
        <v>5000</v>
      </c>
    </row>
    <row r="27" spans="1:4" ht="12.75">
      <c r="A27" s="118"/>
      <c r="B27" s="33"/>
      <c r="C27" s="83" t="s">
        <v>28</v>
      </c>
      <c r="D27" s="26">
        <v>5000</v>
      </c>
    </row>
    <row r="28" spans="1:4" ht="12.75">
      <c r="A28" s="118"/>
      <c r="B28" s="33"/>
      <c r="C28" s="83" t="s">
        <v>13</v>
      </c>
      <c r="D28" s="26">
        <v>5000</v>
      </c>
    </row>
    <row r="29" spans="1:4" ht="12.75">
      <c r="A29" s="118"/>
      <c r="B29" s="106"/>
      <c r="C29" s="83" t="s">
        <v>29</v>
      </c>
      <c r="D29" s="26">
        <v>150000</v>
      </c>
    </row>
    <row r="30" spans="1:4" ht="12.75">
      <c r="A30" s="118"/>
      <c r="B30" s="33"/>
      <c r="C30" s="83" t="s">
        <v>30</v>
      </c>
      <c r="D30" s="26">
        <v>150000</v>
      </c>
    </row>
    <row r="31" spans="1:4" ht="12.75">
      <c r="A31" s="118"/>
      <c r="B31" s="33"/>
      <c r="C31" s="83" t="s">
        <v>13</v>
      </c>
      <c r="D31" s="26">
        <v>150000</v>
      </c>
    </row>
    <row r="32" spans="1:4" ht="12.75">
      <c r="A32" s="118"/>
      <c r="B32" s="106"/>
      <c r="C32" s="83" t="s">
        <v>31</v>
      </c>
      <c r="D32" s="26">
        <v>400000</v>
      </c>
    </row>
    <row r="33" spans="1:4" ht="12.75">
      <c r="A33" s="118"/>
      <c r="B33" s="33"/>
      <c r="C33" s="83" t="s">
        <v>32</v>
      </c>
      <c r="D33" s="26">
        <v>400000</v>
      </c>
    </row>
    <row r="34" spans="1:4" ht="12.75">
      <c r="A34" s="118"/>
      <c r="B34" s="33"/>
      <c r="C34" s="83" t="s">
        <v>13</v>
      </c>
      <c r="D34" s="26">
        <v>400000</v>
      </c>
    </row>
    <row r="35" spans="1:4" ht="12.75">
      <c r="A35" s="118"/>
      <c r="B35" s="106"/>
      <c r="C35" s="83" t="s">
        <v>33</v>
      </c>
      <c r="D35" s="26">
        <v>10000</v>
      </c>
    </row>
    <row r="36" spans="1:4" ht="12.75">
      <c r="A36" s="118"/>
      <c r="B36" s="33"/>
      <c r="C36" s="83" t="s">
        <v>34</v>
      </c>
      <c r="D36" s="26">
        <v>10000</v>
      </c>
    </row>
    <row r="37" spans="1:4" ht="12.75">
      <c r="A37" s="118"/>
      <c r="B37" s="33"/>
      <c r="C37" s="83" t="s">
        <v>13</v>
      </c>
      <c r="D37" s="26">
        <v>10000</v>
      </c>
    </row>
    <row r="38" spans="1:4" ht="12.75">
      <c r="A38" s="118"/>
      <c r="B38" s="106"/>
      <c r="C38" s="83" t="s">
        <v>35</v>
      </c>
      <c r="D38" s="26">
        <v>120000</v>
      </c>
    </row>
    <row r="39" spans="1:4" ht="12.75">
      <c r="A39" s="118"/>
      <c r="B39" s="33"/>
      <c r="C39" s="83" t="s">
        <v>36</v>
      </c>
      <c r="D39" s="26">
        <v>120000</v>
      </c>
    </row>
    <row r="40" spans="1:4" ht="12.75">
      <c r="A40" s="118"/>
      <c r="B40" s="33"/>
      <c r="C40" s="83" t="s">
        <v>13</v>
      </c>
      <c r="D40" s="26">
        <v>120000</v>
      </c>
    </row>
    <row r="41" spans="1:4" ht="12.75">
      <c r="A41" s="118"/>
      <c r="B41" s="106"/>
      <c r="C41" s="83" t="s">
        <v>37</v>
      </c>
      <c r="D41" s="15">
        <v>2165265.25</v>
      </c>
    </row>
    <row r="42" spans="1:4" ht="12.75">
      <c r="A42" s="118"/>
      <c r="B42" s="33"/>
      <c r="C42" s="83" t="s">
        <v>38</v>
      </c>
      <c r="D42" s="15">
        <v>2165265.25</v>
      </c>
    </row>
    <row r="43" spans="1:4" ht="12.75">
      <c r="A43" s="118"/>
      <c r="B43" s="33"/>
      <c r="C43" s="83" t="s">
        <v>13</v>
      </c>
      <c r="D43" s="15">
        <v>2165265.25</v>
      </c>
    </row>
    <row r="44" spans="1:4" ht="12.75">
      <c r="A44" s="118"/>
      <c r="B44" s="33"/>
      <c r="C44" s="93" t="s">
        <v>39</v>
      </c>
      <c r="D44" s="26">
        <v>200000</v>
      </c>
    </row>
    <row r="45" spans="1:4" ht="12.75">
      <c r="A45" s="118"/>
      <c r="B45" s="106"/>
      <c r="C45" s="83" t="s">
        <v>40</v>
      </c>
      <c r="D45" s="26">
        <v>200000</v>
      </c>
    </row>
    <row r="46" spans="1:4" ht="12.75">
      <c r="A46" s="118"/>
      <c r="B46" s="33"/>
      <c r="C46" s="83" t="s">
        <v>41</v>
      </c>
      <c r="D46" s="26">
        <v>200000</v>
      </c>
    </row>
    <row r="47" spans="1:4" ht="12.75">
      <c r="A47" s="118"/>
      <c r="B47" s="33"/>
      <c r="C47" s="83" t="s">
        <v>13</v>
      </c>
      <c r="D47" s="26">
        <v>200000</v>
      </c>
    </row>
    <row r="48" spans="1:4" ht="12.75">
      <c r="A48" s="118"/>
      <c r="B48" s="33"/>
      <c r="C48" s="93" t="s">
        <v>42</v>
      </c>
      <c r="D48" s="15">
        <f>D49</f>
        <v>120000</v>
      </c>
    </row>
    <row r="49" spans="1:4" ht="12.75">
      <c r="A49" s="118"/>
      <c r="B49" s="106"/>
      <c r="C49" s="83" t="s">
        <v>43</v>
      </c>
      <c r="D49" s="26">
        <v>120000</v>
      </c>
    </row>
    <row r="50" spans="1:4" ht="12.75">
      <c r="A50" s="118"/>
      <c r="B50" s="33"/>
      <c r="C50" s="83" t="s">
        <v>44</v>
      </c>
      <c r="D50" s="26">
        <v>120000</v>
      </c>
    </row>
    <row r="51" spans="1:4" ht="12.75">
      <c r="A51" s="118"/>
      <c r="B51" s="33"/>
      <c r="C51" s="83" t="s">
        <v>13</v>
      </c>
      <c r="D51" s="26">
        <v>120000</v>
      </c>
    </row>
    <row r="52" spans="1:4" ht="12.75">
      <c r="A52" s="118"/>
      <c r="B52" s="106"/>
      <c r="C52" s="93" t="s">
        <v>45</v>
      </c>
      <c r="D52" s="15">
        <f>D53+D58</f>
        <v>1079485.33</v>
      </c>
    </row>
    <row r="53" spans="1:4" ht="12.75">
      <c r="A53" s="118"/>
      <c r="B53" s="33"/>
      <c r="C53" s="83" t="s">
        <v>46</v>
      </c>
      <c r="D53" s="26">
        <f>D54+D56</f>
        <v>959485.33</v>
      </c>
    </row>
    <row r="54" spans="1:4" ht="12.75">
      <c r="A54" s="118"/>
      <c r="B54" s="33"/>
      <c r="C54" s="83" t="s">
        <v>47</v>
      </c>
      <c r="D54" s="26">
        <v>250000</v>
      </c>
    </row>
    <row r="55" spans="1:4" ht="12.75">
      <c r="A55" s="118"/>
      <c r="B55" s="33"/>
      <c r="C55" s="83" t="s">
        <v>13</v>
      </c>
      <c r="D55" s="26">
        <v>250000</v>
      </c>
    </row>
    <row r="56" spans="1:4" ht="12.75">
      <c r="A56" s="118"/>
      <c r="B56" s="106"/>
      <c r="C56" s="83" t="s">
        <v>48</v>
      </c>
      <c r="D56" s="15">
        <v>709485.33</v>
      </c>
    </row>
    <row r="57" spans="1:4" ht="12.75">
      <c r="A57" s="118"/>
      <c r="B57" s="33"/>
      <c r="C57" s="83" t="s">
        <v>13</v>
      </c>
      <c r="D57" s="15">
        <v>709485.33</v>
      </c>
    </row>
    <row r="58" spans="1:4" ht="12.75">
      <c r="A58" s="118"/>
      <c r="B58" s="33"/>
      <c r="C58" s="83" t="s">
        <v>49</v>
      </c>
      <c r="D58" s="26">
        <v>120000</v>
      </c>
    </row>
    <row r="59" spans="1:4" ht="12.75">
      <c r="A59" s="118"/>
      <c r="B59" s="106"/>
      <c r="C59" s="83" t="s">
        <v>50</v>
      </c>
      <c r="D59" s="26">
        <v>120000</v>
      </c>
    </row>
    <row r="60" spans="1:4" ht="12.75">
      <c r="A60" s="118"/>
      <c r="B60" s="33"/>
      <c r="C60" s="83" t="s">
        <v>13</v>
      </c>
      <c r="D60" s="26">
        <v>120000</v>
      </c>
    </row>
    <row r="61" spans="1:4" ht="12.75">
      <c r="A61" s="118"/>
      <c r="B61" s="33"/>
      <c r="C61" s="93" t="s">
        <v>51</v>
      </c>
      <c r="D61" s="26">
        <f>D64+D67+D70+D72</f>
        <v>3063065.4299999997</v>
      </c>
    </row>
    <row r="62" spans="1:4" ht="21" customHeight="1">
      <c r="A62" s="118"/>
      <c r="B62" s="33"/>
      <c r="C62" s="83" t="s">
        <v>52</v>
      </c>
      <c r="D62" s="26">
        <v>166817.27</v>
      </c>
    </row>
    <row r="63" spans="1:4" ht="22.5">
      <c r="A63" s="118"/>
      <c r="B63" s="106"/>
      <c r="C63" s="83" t="s">
        <v>53</v>
      </c>
      <c r="D63" s="26">
        <v>166817.27</v>
      </c>
    </row>
    <row r="64" spans="1:4" ht="12.75">
      <c r="A64" s="118"/>
      <c r="B64" s="33"/>
      <c r="C64" s="83" t="s">
        <v>13</v>
      </c>
      <c r="D64" s="26">
        <v>166817.27</v>
      </c>
    </row>
    <row r="65" spans="1:4" ht="12.75">
      <c r="A65" s="118"/>
      <c r="B65" s="33"/>
      <c r="C65" s="83" t="s">
        <v>54</v>
      </c>
      <c r="D65" s="26">
        <v>305500</v>
      </c>
    </row>
    <row r="66" spans="1:4" ht="12.75">
      <c r="A66" s="118"/>
      <c r="B66" s="106"/>
      <c r="C66" s="83" t="s">
        <v>55</v>
      </c>
      <c r="D66" s="26">
        <v>305500</v>
      </c>
    </row>
    <row r="67" spans="1:4" ht="12.75">
      <c r="A67" s="118"/>
      <c r="B67" s="33"/>
      <c r="C67" s="83" t="s">
        <v>13</v>
      </c>
      <c r="D67" s="26">
        <v>305500</v>
      </c>
    </row>
    <row r="68" spans="1:4" ht="12.75">
      <c r="A68" s="118"/>
      <c r="B68" s="33"/>
      <c r="C68" s="83" t="s">
        <v>56</v>
      </c>
      <c r="D68" s="15">
        <f>D70+D72</f>
        <v>2590748.16</v>
      </c>
    </row>
    <row r="69" spans="1:4" ht="22.5">
      <c r="A69" s="118"/>
      <c r="B69" s="106"/>
      <c r="C69" s="83" t="s">
        <v>57</v>
      </c>
      <c r="D69" s="15">
        <v>1850534.4</v>
      </c>
    </row>
    <row r="70" spans="1:4" ht="12.75">
      <c r="A70" s="118"/>
      <c r="B70" s="33"/>
      <c r="C70" s="83" t="s">
        <v>13</v>
      </c>
      <c r="D70" s="15">
        <v>1850534.4</v>
      </c>
    </row>
    <row r="71" spans="1:4" ht="27" customHeight="1">
      <c r="A71" s="118"/>
      <c r="B71" s="33"/>
      <c r="C71" s="83" t="s">
        <v>58</v>
      </c>
      <c r="D71" s="15">
        <v>740213.76</v>
      </c>
    </row>
    <row r="72" spans="1:4" ht="12.75">
      <c r="A72" s="118"/>
      <c r="B72" s="106"/>
      <c r="C72" s="83" t="s">
        <v>13</v>
      </c>
      <c r="D72" s="108">
        <v>740213.76</v>
      </c>
    </row>
    <row r="73" spans="1:4" ht="12.75">
      <c r="A73" s="118"/>
      <c r="B73" s="33"/>
      <c r="C73" s="119" t="s">
        <v>59</v>
      </c>
      <c r="D73" s="109">
        <f>D76+D79+D81+D84</f>
        <v>6656002.85</v>
      </c>
    </row>
    <row r="74" spans="1:4" ht="12.75">
      <c r="A74" s="118"/>
      <c r="B74" s="106"/>
      <c r="C74" s="83" t="s">
        <v>60</v>
      </c>
      <c r="D74" s="26">
        <v>750000</v>
      </c>
    </row>
    <row r="75" spans="1:4" ht="12.75">
      <c r="A75" s="118"/>
      <c r="B75" s="33"/>
      <c r="C75" s="83" t="s">
        <v>61</v>
      </c>
      <c r="D75" s="26">
        <v>750000</v>
      </c>
    </row>
    <row r="76" spans="1:4" ht="12.75">
      <c r="A76" s="118"/>
      <c r="B76" s="33"/>
      <c r="C76" s="83" t="s">
        <v>13</v>
      </c>
      <c r="D76" s="26">
        <v>750000</v>
      </c>
    </row>
    <row r="77" spans="1:4" ht="12.75">
      <c r="A77" s="118"/>
      <c r="B77" s="33"/>
      <c r="C77" s="83" t="s">
        <v>62</v>
      </c>
      <c r="D77" s="15">
        <f>D79+D81</f>
        <v>3906002.85</v>
      </c>
    </row>
    <row r="78" spans="1:4" ht="12.75">
      <c r="A78" s="118"/>
      <c r="B78" s="106"/>
      <c r="C78" s="83" t="s">
        <v>63</v>
      </c>
      <c r="D78" s="15">
        <v>3646002.85</v>
      </c>
    </row>
    <row r="79" spans="1:4" ht="12.75">
      <c r="A79" s="118"/>
      <c r="B79" s="33"/>
      <c r="C79" s="83" t="s">
        <v>13</v>
      </c>
      <c r="D79" s="15">
        <v>3646002.85</v>
      </c>
    </row>
    <row r="80" spans="1:4" ht="12.75">
      <c r="A80" s="118"/>
      <c r="B80" s="33"/>
      <c r="C80" s="83" t="s">
        <v>64</v>
      </c>
      <c r="D80" s="26">
        <v>260000</v>
      </c>
    </row>
    <row r="81" spans="1:4" ht="12.75">
      <c r="A81" s="118"/>
      <c r="B81" s="106"/>
      <c r="C81" s="83" t="s">
        <v>13</v>
      </c>
      <c r="D81" s="26">
        <v>260000</v>
      </c>
    </row>
    <row r="82" spans="1:4" ht="22.5">
      <c r="A82" s="118"/>
      <c r="B82" s="33"/>
      <c r="C82" s="83" t="s">
        <v>65</v>
      </c>
      <c r="D82" s="26">
        <v>2000000</v>
      </c>
    </row>
    <row r="83" spans="1:4" ht="22.5">
      <c r="A83" s="118"/>
      <c r="B83" s="106"/>
      <c r="C83" s="83" t="s">
        <v>66</v>
      </c>
      <c r="D83" s="26">
        <v>2000000</v>
      </c>
    </row>
    <row r="84" spans="1:4" ht="12.75">
      <c r="A84" s="118"/>
      <c r="B84" s="33"/>
      <c r="C84" s="83" t="s">
        <v>13</v>
      </c>
      <c r="D84" s="26">
        <v>2000000</v>
      </c>
    </row>
    <row r="85" spans="1:4" ht="12.75">
      <c r="A85" s="118"/>
      <c r="B85" s="33"/>
      <c r="C85" s="93" t="s">
        <v>67</v>
      </c>
      <c r="D85" s="26">
        <f>D86+D89+D92+D95</f>
        <v>93214856.3</v>
      </c>
    </row>
    <row r="86" spans="1:4" ht="12.75">
      <c r="A86" s="118"/>
      <c r="B86" s="106"/>
      <c r="C86" s="83" t="s">
        <v>68</v>
      </c>
      <c r="D86" s="26">
        <v>950000</v>
      </c>
    </row>
    <row r="87" spans="1:4" ht="12.75">
      <c r="A87" s="118"/>
      <c r="B87" s="33"/>
      <c r="C87" s="83" t="s">
        <v>69</v>
      </c>
      <c r="D87" s="26">
        <v>950000</v>
      </c>
    </row>
    <row r="88" spans="1:4" ht="12.75">
      <c r="A88" s="118"/>
      <c r="B88" s="33"/>
      <c r="C88" s="83" t="s">
        <v>13</v>
      </c>
      <c r="D88" s="26">
        <v>950000</v>
      </c>
    </row>
    <row r="89" spans="1:4" ht="12.75">
      <c r="A89" s="118"/>
      <c r="B89" s="106"/>
      <c r="C89" s="83" t="s">
        <v>70</v>
      </c>
      <c r="D89" s="26">
        <v>50000</v>
      </c>
    </row>
    <row r="90" spans="1:4" ht="12.75">
      <c r="A90" s="118"/>
      <c r="B90" s="33"/>
      <c r="C90" s="83" t="s">
        <v>71</v>
      </c>
      <c r="D90" s="26">
        <v>50000</v>
      </c>
    </row>
    <row r="91" spans="1:4" ht="12.75">
      <c r="A91" s="118"/>
      <c r="B91" s="33"/>
      <c r="C91" s="83" t="s">
        <v>13</v>
      </c>
      <c r="D91" s="26">
        <v>50000</v>
      </c>
    </row>
    <row r="92" spans="1:4" ht="12.75">
      <c r="A92" s="118"/>
      <c r="B92" s="33"/>
      <c r="C92" s="83" t="s">
        <v>72</v>
      </c>
      <c r="D92" s="26">
        <v>7214856.3</v>
      </c>
    </row>
    <row r="93" spans="1:4" ht="12.75">
      <c r="A93" s="118"/>
      <c r="B93" s="106"/>
      <c r="C93" s="83" t="s">
        <v>73</v>
      </c>
      <c r="D93" s="26">
        <v>7214856.3</v>
      </c>
    </row>
    <row r="94" spans="1:4" ht="12.75">
      <c r="A94" s="118"/>
      <c r="B94" s="33"/>
      <c r="C94" s="83" t="s">
        <v>13</v>
      </c>
      <c r="D94" s="26">
        <v>7214856.3</v>
      </c>
    </row>
    <row r="95" spans="1:4" ht="22.5">
      <c r="A95" s="118"/>
      <c r="B95" s="33"/>
      <c r="C95" s="83" t="s">
        <v>74</v>
      </c>
      <c r="D95" s="15">
        <v>85000000</v>
      </c>
    </row>
    <row r="96" spans="1:4" ht="12.75">
      <c r="A96" s="118"/>
      <c r="B96" s="33"/>
      <c r="C96" s="83" t="s">
        <v>75</v>
      </c>
      <c r="D96" s="15">
        <v>85000000</v>
      </c>
    </row>
    <row r="97" spans="1:4" ht="12.75">
      <c r="A97" s="118"/>
      <c r="B97" s="33"/>
      <c r="C97" s="83" t="s">
        <v>76</v>
      </c>
      <c r="D97" s="15">
        <v>85000000</v>
      </c>
    </row>
    <row r="98" spans="1:4" ht="12.75">
      <c r="A98" s="118"/>
      <c r="B98" s="33"/>
      <c r="C98" s="93" t="s">
        <v>77</v>
      </c>
      <c r="D98" s="15">
        <f>D99+D102+D107</f>
        <v>424820.02</v>
      </c>
    </row>
    <row r="99" spans="1:4" ht="12.75">
      <c r="A99" s="118"/>
      <c r="B99" s="106"/>
      <c r="C99" s="83" t="s">
        <v>78</v>
      </c>
      <c r="D99" s="26">
        <v>10000</v>
      </c>
    </row>
    <row r="100" spans="1:4" ht="12.75">
      <c r="A100" s="118"/>
      <c r="B100" s="33"/>
      <c r="C100" s="83" t="s">
        <v>79</v>
      </c>
      <c r="D100" s="26">
        <v>10000</v>
      </c>
    </row>
    <row r="101" spans="1:4" ht="12.75">
      <c r="A101" s="118"/>
      <c r="B101" s="33"/>
      <c r="C101" s="83" t="s">
        <v>13</v>
      </c>
      <c r="D101" s="26">
        <v>10000</v>
      </c>
    </row>
    <row r="102" spans="1:4" ht="12.75">
      <c r="A102" s="118"/>
      <c r="B102" s="106"/>
      <c r="C102" s="83" t="s">
        <v>80</v>
      </c>
      <c r="D102" s="15">
        <f>D104+D106</f>
        <v>199938.22</v>
      </c>
    </row>
    <row r="103" spans="1:4" ht="12.75">
      <c r="A103" s="118"/>
      <c r="B103" s="33"/>
      <c r="C103" s="83" t="s">
        <v>81</v>
      </c>
      <c r="D103" s="15">
        <v>194938.22</v>
      </c>
    </row>
    <row r="104" spans="1:4" ht="12.75">
      <c r="A104" s="118"/>
      <c r="B104" s="106"/>
      <c r="C104" s="83" t="s">
        <v>13</v>
      </c>
      <c r="D104" s="15">
        <v>194938.22</v>
      </c>
    </row>
    <row r="105" spans="1:4" ht="12.75">
      <c r="A105" s="118"/>
      <c r="B105" s="33"/>
      <c r="C105" s="83" t="s">
        <v>82</v>
      </c>
      <c r="D105" s="26">
        <v>5000</v>
      </c>
    </row>
    <row r="106" spans="1:4" ht="12.75">
      <c r="A106" s="118"/>
      <c r="B106" s="106"/>
      <c r="C106" s="83" t="s">
        <v>13</v>
      </c>
      <c r="D106" s="26">
        <v>5000</v>
      </c>
    </row>
    <row r="107" spans="1:4" ht="12.75">
      <c r="A107" s="118"/>
      <c r="B107" s="33"/>
      <c r="C107" s="83" t="s">
        <v>83</v>
      </c>
      <c r="D107" s="26">
        <v>214881.8</v>
      </c>
    </row>
    <row r="108" spans="1:4" ht="12.75">
      <c r="A108" s="118"/>
      <c r="B108" s="33"/>
      <c r="C108" s="83" t="s">
        <v>84</v>
      </c>
      <c r="D108" s="26">
        <v>214881.8</v>
      </c>
    </row>
    <row r="109" spans="1:4" ht="12.75">
      <c r="A109" s="118"/>
      <c r="B109" s="106"/>
      <c r="C109" s="83" t="s">
        <v>13</v>
      </c>
      <c r="D109" s="26">
        <v>214881.8</v>
      </c>
    </row>
    <row r="110" spans="1:4" ht="12.75">
      <c r="A110" s="118"/>
      <c r="B110" s="33"/>
      <c r="C110" s="93" t="s">
        <v>85</v>
      </c>
      <c r="D110" s="26">
        <f>D111+D114</f>
        <v>629568.21</v>
      </c>
    </row>
    <row r="111" spans="1:4" ht="12.75">
      <c r="A111" s="118"/>
      <c r="B111" s="33"/>
      <c r="C111" s="83" t="s">
        <v>86</v>
      </c>
      <c r="D111" s="26">
        <v>300000</v>
      </c>
    </row>
    <row r="112" spans="1:4" ht="12.75">
      <c r="A112" s="118"/>
      <c r="B112" s="33"/>
      <c r="C112" s="83" t="s">
        <v>87</v>
      </c>
      <c r="D112" s="26">
        <v>300000</v>
      </c>
    </row>
    <row r="113" spans="1:4" ht="12.75">
      <c r="A113" s="118"/>
      <c r="B113" s="106"/>
      <c r="C113" s="83" t="s">
        <v>13</v>
      </c>
      <c r="D113" s="26">
        <v>300000</v>
      </c>
    </row>
    <row r="114" spans="1:4" ht="12.75">
      <c r="A114" s="118"/>
      <c r="B114" s="33"/>
      <c r="C114" s="83" t="s">
        <v>88</v>
      </c>
      <c r="D114" s="15">
        <v>329568.21</v>
      </c>
    </row>
    <row r="115" spans="1:4" ht="22.5">
      <c r="A115" s="118"/>
      <c r="B115" s="106"/>
      <c r="C115" s="83" t="s">
        <v>89</v>
      </c>
      <c r="D115" s="15">
        <v>329568.21</v>
      </c>
    </row>
    <row r="116" spans="1:4" ht="12.75">
      <c r="A116" s="118"/>
      <c r="B116" s="33"/>
      <c r="C116" s="83" t="s">
        <v>13</v>
      </c>
      <c r="D116" s="15">
        <v>329568.21</v>
      </c>
    </row>
    <row r="117" spans="1:4" ht="12.75">
      <c r="A117" s="118"/>
      <c r="B117" s="33"/>
      <c r="C117" s="93" t="s">
        <v>90</v>
      </c>
      <c r="D117" s="15">
        <f>D120+D122</f>
        <v>743171.01</v>
      </c>
    </row>
    <row r="118" spans="1:4" ht="12.75">
      <c r="A118" s="118"/>
      <c r="B118" s="106"/>
      <c r="C118" s="83" t="s">
        <v>91</v>
      </c>
      <c r="D118" s="15">
        <f>D120+D122</f>
        <v>743171.01</v>
      </c>
    </row>
    <row r="119" spans="1:4" ht="12.75">
      <c r="A119" s="118"/>
      <c r="B119" s="33"/>
      <c r="C119" s="83" t="s">
        <v>17</v>
      </c>
      <c r="D119" s="15">
        <v>713171.01</v>
      </c>
    </row>
    <row r="120" spans="1:4" ht="12.75">
      <c r="A120" s="118"/>
      <c r="B120" s="106"/>
      <c r="C120" s="83" t="s">
        <v>13</v>
      </c>
      <c r="D120" s="15">
        <v>713171.01</v>
      </c>
    </row>
    <row r="121" spans="1:4" ht="12.75">
      <c r="A121" s="118"/>
      <c r="B121" s="33"/>
      <c r="C121" s="83" t="s">
        <v>92</v>
      </c>
      <c r="D121" s="26">
        <v>30000</v>
      </c>
    </row>
    <row r="122" spans="1:4" ht="12.75">
      <c r="A122" s="118"/>
      <c r="B122" s="33"/>
      <c r="C122" s="83" t="s">
        <v>13</v>
      </c>
      <c r="D122" s="26">
        <v>30000</v>
      </c>
    </row>
    <row r="123" spans="1:4" ht="12.75">
      <c r="A123" s="120" t="s">
        <v>93</v>
      </c>
      <c r="B123" s="105">
        <f>B5+B11</f>
        <v>128330468.05</v>
      </c>
      <c r="C123" s="120" t="s">
        <v>94</v>
      </c>
      <c r="D123" s="105">
        <f>D117+D110+D98+D85+D73+D61+D52+D48+D44+D5</f>
        <v>125825468.04999998</v>
      </c>
    </row>
    <row r="124" spans="1:4" ht="22.5">
      <c r="A124" s="121" t="s">
        <v>95</v>
      </c>
      <c r="B124" s="122"/>
      <c r="C124" s="121" t="s">
        <v>96</v>
      </c>
      <c r="D124" s="123"/>
    </row>
    <row r="125" spans="1:4" ht="12.75">
      <c r="A125" s="121" t="s">
        <v>97</v>
      </c>
      <c r="B125" s="122"/>
      <c r="C125" s="121" t="s">
        <v>98</v>
      </c>
      <c r="D125" s="123"/>
    </row>
    <row r="126" spans="1:4" ht="14.25" customHeight="1">
      <c r="A126" s="121" t="s">
        <v>99</v>
      </c>
      <c r="B126" s="124"/>
      <c r="C126" s="125"/>
      <c r="D126" s="126"/>
    </row>
    <row r="127" spans="1:4" ht="14.25" customHeight="1">
      <c r="A127" s="121" t="s">
        <v>100</v>
      </c>
      <c r="B127" s="127">
        <v>15000000</v>
      </c>
      <c r="C127" s="121" t="s">
        <v>101</v>
      </c>
      <c r="D127" s="105">
        <v>17505000.000000015</v>
      </c>
    </row>
    <row r="128" spans="1:4" ht="14.25" customHeight="1">
      <c r="A128" s="121" t="s">
        <v>102</v>
      </c>
      <c r="B128" s="128"/>
      <c r="C128" s="125"/>
      <c r="D128" s="126"/>
    </row>
    <row r="129" spans="1:4" ht="14.25" customHeight="1">
      <c r="A129" s="121" t="s">
        <v>103</v>
      </c>
      <c r="B129" s="26">
        <v>15000000</v>
      </c>
      <c r="C129" s="125"/>
      <c r="D129" s="126"/>
    </row>
    <row r="130" spans="1:4" ht="12.75">
      <c r="A130" s="121" t="s">
        <v>104</v>
      </c>
      <c r="B130" s="129"/>
      <c r="C130" s="130"/>
      <c r="D130" s="126"/>
    </row>
    <row r="131" spans="1:4" ht="17.25" customHeight="1">
      <c r="A131" s="120" t="s">
        <v>105</v>
      </c>
      <c r="B131" s="26">
        <f>B123+B127</f>
        <v>143330468.05</v>
      </c>
      <c r="C131" s="120" t="s">
        <v>106</v>
      </c>
      <c r="D131" s="26">
        <v>143330468.05</v>
      </c>
    </row>
    <row r="133" ht="12.75">
      <c r="A133" s="112"/>
    </row>
  </sheetData>
  <sheetProtection/>
  <mergeCells count="4">
    <mergeCell ref="A1:D1"/>
    <mergeCell ref="A2:D2"/>
    <mergeCell ref="A3:B3"/>
    <mergeCell ref="C3:D3"/>
  </mergeCells>
  <printOptions/>
  <pageMargins left="0.83" right="0.39" top="1" bottom="0.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showGridLines="0" workbookViewId="0" topLeftCell="A93">
      <selection activeCell="D124" sqref="D124"/>
    </sheetView>
  </sheetViews>
  <sheetFormatPr defaultColWidth="9.140625" defaultRowHeight="12.75"/>
  <cols>
    <col min="1" max="1" width="19.00390625" style="0" customWidth="1"/>
    <col min="2" max="2" width="17.7109375" style="45" customWidth="1"/>
    <col min="3" max="3" width="31.57421875" style="0" customWidth="1"/>
    <col min="4" max="4" width="18.140625" style="45" customWidth="1"/>
    <col min="5" max="5" width="10.140625" style="0" bestFit="1" customWidth="1"/>
  </cols>
  <sheetData>
    <row r="1" spans="1:4" ht="30.75" customHeight="1">
      <c r="A1" s="74" t="s">
        <v>107</v>
      </c>
      <c r="B1" s="74"/>
      <c r="C1" s="74"/>
      <c r="D1" s="74"/>
    </row>
    <row r="2" spans="1:4" ht="21" customHeight="1">
      <c r="A2" s="48" t="s">
        <v>108</v>
      </c>
      <c r="B2" s="48"/>
      <c r="C2" s="48"/>
      <c r="D2" s="48"/>
    </row>
    <row r="3" spans="1:4" ht="21" customHeight="1">
      <c r="A3" s="100" t="s">
        <v>2</v>
      </c>
      <c r="B3" s="100"/>
      <c r="C3" s="100" t="s">
        <v>3</v>
      </c>
      <c r="D3" s="100"/>
    </row>
    <row r="4" spans="1:4" ht="29.25" customHeight="1">
      <c r="A4" s="101" t="s">
        <v>4</v>
      </c>
      <c r="B4" s="102" t="s">
        <v>5</v>
      </c>
      <c r="C4" s="103" t="s">
        <v>4</v>
      </c>
      <c r="D4" s="102" t="s">
        <v>5</v>
      </c>
    </row>
    <row r="5" spans="1:4" ht="12.75" customHeight="1">
      <c r="A5" s="18" t="s">
        <v>109</v>
      </c>
      <c r="B5" s="104">
        <f>B6+B7</f>
        <v>125825468.05</v>
      </c>
      <c r="C5" s="93" t="s">
        <v>7</v>
      </c>
      <c r="D5" s="15">
        <f>D8+D11+D13+D15+D17+D19+D22+D25+D28+D31+D34+D37+D40+D43</f>
        <v>19694498.9</v>
      </c>
    </row>
    <row r="6" spans="1:4" ht="14.25" customHeight="1">
      <c r="A6" s="18" t="s">
        <v>8</v>
      </c>
      <c r="B6" s="15">
        <v>40825468.05</v>
      </c>
      <c r="C6" s="83" t="s">
        <v>9</v>
      </c>
      <c r="D6" s="26">
        <v>100000</v>
      </c>
    </row>
    <row r="7" spans="1:4" ht="15" customHeight="1">
      <c r="A7" s="18" t="s">
        <v>10</v>
      </c>
      <c r="B7" s="105">
        <v>85000000</v>
      </c>
      <c r="C7" s="83" t="s">
        <v>11</v>
      </c>
      <c r="D7" s="26">
        <v>100000</v>
      </c>
    </row>
    <row r="8" spans="1:4" ht="13.5" customHeight="1">
      <c r="A8" s="18"/>
      <c r="B8" s="106"/>
      <c r="C8" s="83" t="s">
        <v>13</v>
      </c>
      <c r="D8" s="26">
        <v>100000</v>
      </c>
    </row>
    <row r="9" spans="1:4" ht="13.5" customHeight="1">
      <c r="A9" s="18"/>
      <c r="B9" s="33"/>
      <c r="C9" s="83" t="s">
        <v>15</v>
      </c>
      <c r="D9" s="15">
        <f>D11+D13+D15+D17+D19</f>
        <v>16404233.65</v>
      </c>
    </row>
    <row r="10" spans="1:4" ht="13.5" customHeight="1">
      <c r="A10" s="18"/>
      <c r="B10" s="33"/>
      <c r="C10" s="83" t="s">
        <v>17</v>
      </c>
      <c r="D10" s="15">
        <v>13363933.65</v>
      </c>
    </row>
    <row r="11" spans="1:4" ht="12.75">
      <c r="A11" s="18"/>
      <c r="B11" s="106"/>
      <c r="C11" s="83" t="s">
        <v>13</v>
      </c>
      <c r="D11" s="15">
        <v>13363933.65</v>
      </c>
    </row>
    <row r="12" spans="1:4" ht="12.75">
      <c r="A12" s="107"/>
      <c r="B12" s="33"/>
      <c r="C12" s="83" t="s">
        <v>19</v>
      </c>
      <c r="D12" s="15">
        <v>2566800</v>
      </c>
    </row>
    <row r="13" spans="1:4" ht="12.75">
      <c r="A13" s="39"/>
      <c r="B13" s="106"/>
      <c r="C13" s="83" t="s">
        <v>13</v>
      </c>
      <c r="D13" s="15">
        <v>2566800</v>
      </c>
    </row>
    <row r="14" spans="1:4" ht="12.75">
      <c r="A14" s="39"/>
      <c r="B14" s="33"/>
      <c r="C14" s="83" t="s">
        <v>20</v>
      </c>
      <c r="D14" s="15">
        <v>145000</v>
      </c>
    </row>
    <row r="15" spans="1:4" ht="12.75">
      <c r="A15" s="39"/>
      <c r="B15" s="106"/>
      <c r="C15" s="83" t="s">
        <v>13</v>
      </c>
      <c r="D15" s="15">
        <v>145000</v>
      </c>
    </row>
    <row r="16" spans="1:4" ht="12.75">
      <c r="A16" s="39"/>
      <c r="B16" s="33"/>
      <c r="C16" s="83" t="s">
        <v>21</v>
      </c>
      <c r="D16" s="26">
        <v>150000</v>
      </c>
    </row>
    <row r="17" spans="1:4" ht="12.75">
      <c r="A17" s="39"/>
      <c r="B17" s="106"/>
      <c r="C17" s="83" t="s">
        <v>13</v>
      </c>
      <c r="D17" s="26">
        <v>150000</v>
      </c>
    </row>
    <row r="18" spans="1:4" ht="22.5">
      <c r="A18" s="39"/>
      <c r="B18" s="33"/>
      <c r="C18" s="83" t="s">
        <v>110</v>
      </c>
      <c r="D18" s="26">
        <v>178500</v>
      </c>
    </row>
    <row r="19" spans="1:4" ht="12.75">
      <c r="A19" s="39"/>
      <c r="B19" s="33"/>
      <c r="C19" s="83" t="s">
        <v>13</v>
      </c>
      <c r="D19" s="26">
        <v>178500</v>
      </c>
    </row>
    <row r="20" spans="1:4" ht="12.75">
      <c r="A20" s="39"/>
      <c r="B20" s="106"/>
      <c r="C20" s="83" t="s">
        <v>23</v>
      </c>
      <c r="D20" s="26">
        <v>300000</v>
      </c>
    </row>
    <row r="21" spans="1:4" ht="12.75">
      <c r="A21" s="39"/>
      <c r="B21" s="33"/>
      <c r="C21" s="83" t="s">
        <v>24</v>
      </c>
      <c r="D21" s="26">
        <v>300000</v>
      </c>
    </row>
    <row r="22" spans="1:4" ht="12.75">
      <c r="A22" s="39"/>
      <c r="B22" s="33"/>
      <c r="C22" s="83" t="s">
        <v>13</v>
      </c>
      <c r="D22" s="26">
        <v>300000</v>
      </c>
    </row>
    <row r="23" spans="1:4" ht="12.75">
      <c r="A23" s="39"/>
      <c r="B23" s="106"/>
      <c r="C23" s="83" t="s">
        <v>25</v>
      </c>
      <c r="D23" s="26">
        <v>40000</v>
      </c>
    </row>
    <row r="24" spans="1:4" ht="12.75">
      <c r="A24" s="39"/>
      <c r="B24" s="33"/>
      <c r="C24" s="83" t="s">
        <v>26</v>
      </c>
      <c r="D24" s="26">
        <v>40000</v>
      </c>
    </row>
    <row r="25" spans="1:4" ht="12.75">
      <c r="A25" s="39"/>
      <c r="B25" s="33"/>
      <c r="C25" s="83" t="s">
        <v>13</v>
      </c>
      <c r="D25" s="26">
        <v>40000</v>
      </c>
    </row>
    <row r="26" spans="1:4" ht="12.75">
      <c r="A26" s="39"/>
      <c r="B26" s="106"/>
      <c r="C26" s="83" t="s">
        <v>27</v>
      </c>
      <c r="D26" s="26">
        <v>5000</v>
      </c>
    </row>
    <row r="27" spans="1:4" ht="12.75">
      <c r="A27" s="39"/>
      <c r="B27" s="33"/>
      <c r="C27" s="83" t="s">
        <v>28</v>
      </c>
      <c r="D27" s="26">
        <v>5000</v>
      </c>
    </row>
    <row r="28" spans="1:4" ht="12.75">
      <c r="A28" s="39"/>
      <c r="B28" s="33"/>
      <c r="C28" s="83" t="s">
        <v>13</v>
      </c>
      <c r="D28" s="26">
        <v>5000</v>
      </c>
    </row>
    <row r="29" spans="1:4" ht="12.75">
      <c r="A29" s="39"/>
      <c r="B29" s="106"/>
      <c r="C29" s="83" t="s">
        <v>29</v>
      </c>
      <c r="D29" s="26">
        <v>150000</v>
      </c>
    </row>
    <row r="30" spans="1:4" ht="12.75">
      <c r="A30" s="39"/>
      <c r="B30" s="33"/>
      <c r="C30" s="83" t="s">
        <v>30</v>
      </c>
      <c r="D30" s="26">
        <v>150000</v>
      </c>
    </row>
    <row r="31" spans="1:4" ht="12.75">
      <c r="A31" s="39"/>
      <c r="B31" s="33"/>
      <c r="C31" s="83" t="s">
        <v>13</v>
      </c>
      <c r="D31" s="26">
        <v>150000</v>
      </c>
    </row>
    <row r="32" spans="1:4" ht="12.75">
      <c r="A32" s="39"/>
      <c r="B32" s="106"/>
      <c r="C32" s="83" t="s">
        <v>31</v>
      </c>
      <c r="D32" s="26">
        <v>400000</v>
      </c>
    </row>
    <row r="33" spans="1:4" ht="12.75">
      <c r="A33" s="39"/>
      <c r="B33" s="33"/>
      <c r="C33" s="83" t="s">
        <v>32</v>
      </c>
      <c r="D33" s="26">
        <v>400000</v>
      </c>
    </row>
    <row r="34" spans="1:4" ht="12.75">
      <c r="A34" s="39"/>
      <c r="B34" s="33"/>
      <c r="C34" s="83" t="s">
        <v>13</v>
      </c>
      <c r="D34" s="26">
        <v>400000</v>
      </c>
    </row>
    <row r="35" spans="1:4" ht="12.75">
      <c r="A35" s="39"/>
      <c r="B35" s="106"/>
      <c r="C35" s="83" t="s">
        <v>33</v>
      </c>
      <c r="D35" s="26">
        <v>10000</v>
      </c>
    </row>
    <row r="36" spans="1:4" ht="12.75">
      <c r="A36" s="39"/>
      <c r="B36" s="33"/>
      <c r="C36" s="83" t="s">
        <v>34</v>
      </c>
      <c r="D36" s="26">
        <v>10000</v>
      </c>
    </row>
    <row r="37" spans="1:4" ht="12.75">
      <c r="A37" s="39"/>
      <c r="B37" s="33"/>
      <c r="C37" s="83" t="s">
        <v>13</v>
      </c>
      <c r="D37" s="26">
        <v>10000</v>
      </c>
    </row>
    <row r="38" spans="1:4" ht="12.75">
      <c r="A38" s="39"/>
      <c r="B38" s="106"/>
      <c r="C38" s="83" t="s">
        <v>35</v>
      </c>
      <c r="D38" s="26">
        <v>120000</v>
      </c>
    </row>
    <row r="39" spans="1:4" ht="12.75">
      <c r="A39" s="39"/>
      <c r="B39" s="33"/>
      <c r="C39" s="83" t="s">
        <v>36</v>
      </c>
      <c r="D39" s="26">
        <v>120000</v>
      </c>
    </row>
    <row r="40" spans="1:4" ht="12.75">
      <c r="A40" s="39"/>
      <c r="B40" s="33"/>
      <c r="C40" s="83" t="s">
        <v>13</v>
      </c>
      <c r="D40" s="26">
        <v>120000</v>
      </c>
    </row>
    <row r="41" spans="1:4" ht="12.75">
      <c r="A41" s="39"/>
      <c r="B41" s="106"/>
      <c r="C41" s="83" t="s">
        <v>37</v>
      </c>
      <c r="D41" s="15">
        <v>2165265.25</v>
      </c>
    </row>
    <row r="42" spans="1:4" ht="12.75">
      <c r="A42" s="39"/>
      <c r="B42" s="33"/>
      <c r="C42" s="83" t="s">
        <v>38</v>
      </c>
      <c r="D42" s="15">
        <v>2165265.25</v>
      </c>
    </row>
    <row r="43" spans="1:4" ht="12.75">
      <c r="A43" s="39"/>
      <c r="B43" s="33"/>
      <c r="C43" s="83" t="s">
        <v>13</v>
      </c>
      <c r="D43" s="15">
        <v>2165265.25</v>
      </c>
    </row>
    <row r="44" spans="1:4" ht="12.75">
      <c r="A44" s="39"/>
      <c r="B44" s="33"/>
      <c r="C44" s="93" t="s">
        <v>39</v>
      </c>
      <c r="D44" s="26">
        <v>200000</v>
      </c>
    </row>
    <row r="45" spans="1:4" ht="12.75">
      <c r="A45" s="39"/>
      <c r="B45" s="106"/>
      <c r="C45" s="83" t="s">
        <v>40</v>
      </c>
      <c r="D45" s="26">
        <v>200000</v>
      </c>
    </row>
    <row r="46" spans="1:4" ht="12.75">
      <c r="A46" s="39"/>
      <c r="B46" s="33"/>
      <c r="C46" s="83" t="s">
        <v>41</v>
      </c>
      <c r="D46" s="26">
        <v>200000</v>
      </c>
    </row>
    <row r="47" spans="1:4" ht="12.75">
      <c r="A47" s="39"/>
      <c r="B47" s="33"/>
      <c r="C47" s="83" t="s">
        <v>13</v>
      </c>
      <c r="D47" s="26">
        <v>200000</v>
      </c>
    </row>
    <row r="48" spans="1:4" ht="12.75">
      <c r="A48" s="39"/>
      <c r="B48" s="33"/>
      <c r="C48" s="93" t="s">
        <v>42</v>
      </c>
      <c r="D48" s="15">
        <f>D49</f>
        <v>120000</v>
      </c>
    </row>
    <row r="49" spans="1:4" ht="12.75">
      <c r="A49" s="39"/>
      <c r="B49" s="106"/>
      <c r="C49" s="83" t="s">
        <v>43</v>
      </c>
      <c r="D49" s="26">
        <v>120000</v>
      </c>
    </row>
    <row r="50" spans="1:4" ht="12.75">
      <c r="A50" s="39"/>
      <c r="B50" s="33"/>
      <c r="C50" s="83" t="s">
        <v>44</v>
      </c>
      <c r="D50" s="26">
        <v>120000</v>
      </c>
    </row>
    <row r="51" spans="1:4" ht="12.75">
      <c r="A51" s="39"/>
      <c r="B51" s="33"/>
      <c r="C51" s="83" t="s">
        <v>13</v>
      </c>
      <c r="D51" s="26">
        <v>120000</v>
      </c>
    </row>
    <row r="52" spans="1:4" ht="12.75">
      <c r="A52" s="39"/>
      <c r="B52" s="106"/>
      <c r="C52" s="93" t="s">
        <v>45</v>
      </c>
      <c r="D52" s="15">
        <f>D53+D58</f>
        <v>1079485.33</v>
      </c>
    </row>
    <row r="53" spans="1:4" ht="12.75">
      <c r="A53" s="39"/>
      <c r="B53" s="33"/>
      <c r="C53" s="83" t="s">
        <v>46</v>
      </c>
      <c r="D53" s="26">
        <f>D54+D56</f>
        <v>959485.33</v>
      </c>
    </row>
    <row r="54" spans="1:4" ht="12.75">
      <c r="A54" s="39"/>
      <c r="B54" s="33"/>
      <c r="C54" s="83" t="s">
        <v>47</v>
      </c>
      <c r="D54" s="26">
        <v>250000</v>
      </c>
    </row>
    <row r="55" spans="1:4" ht="12.75">
      <c r="A55" s="39"/>
      <c r="B55" s="33"/>
      <c r="C55" s="83" t="s">
        <v>13</v>
      </c>
      <c r="D55" s="26">
        <v>250000</v>
      </c>
    </row>
    <row r="56" spans="1:4" ht="12.75">
      <c r="A56" s="39"/>
      <c r="B56" s="106"/>
      <c r="C56" s="83" t="s">
        <v>48</v>
      </c>
      <c r="D56" s="15">
        <v>709485.33</v>
      </c>
    </row>
    <row r="57" spans="1:4" ht="12.75">
      <c r="A57" s="39"/>
      <c r="B57" s="33"/>
      <c r="C57" s="83" t="s">
        <v>13</v>
      </c>
      <c r="D57" s="15">
        <v>709485.33</v>
      </c>
    </row>
    <row r="58" spans="1:4" ht="12.75">
      <c r="A58" s="39"/>
      <c r="B58" s="33"/>
      <c r="C58" s="83" t="s">
        <v>49</v>
      </c>
      <c r="D58" s="26">
        <v>120000</v>
      </c>
    </row>
    <row r="59" spans="1:4" ht="12.75">
      <c r="A59" s="39"/>
      <c r="B59" s="106"/>
      <c r="C59" s="83" t="s">
        <v>50</v>
      </c>
      <c r="D59" s="26">
        <v>120000</v>
      </c>
    </row>
    <row r="60" spans="1:4" ht="12.75">
      <c r="A60" s="39"/>
      <c r="B60" s="33"/>
      <c r="C60" s="83" t="s">
        <v>13</v>
      </c>
      <c r="D60" s="26">
        <v>120000</v>
      </c>
    </row>
    <row r="61" spans="1:4" ht="12.75">
      <c r="A61" s="39"/>
      <c r="B61" s="33"/>
      <c r="C61" s="93" t="s">
        <v>51</v>
      </c>
      <c r="D61" s="26">
        <f>D64+D67+D70+D72</f>
        <v>3063065.4299999997</v>
      </c>
    </row>
    <row r="62" spans="1:4" ht="24" customHeight="1">
      <c r="A62" s="39"/>
      <c r="B62" s="33"/>
      <c r="C62" s="83" t="s">
        <v>52</v>
      </c>
      <c r="D62" s="26">
        <v>166817.27</v>
      </c>
    </row>
    <row r="63" spans="1:4" ht="22.5">
      <c r="A63" s="39"/>
      <c r="B63" s="106"/>
      <c r="C63" s="83" t="s">
        <v>53</v>
      </c>
      <c r="D63" s="26">
        <v>166817.27</v>
      </c>
    </row>
    <row r="64" spans="1:4" ht="12.75">
      <c r="A64" s="39"/>
      <c r="B64" s="33"/>
      <c r="C64" s="83" t="s">
        <v>13</v>
      </c>
      <c r="D64" s="26">
        <v>166817.27</v>
      </c>
    </row>
    <row r="65" spans="1:4" ht="12.75">
      <c r="A65" s="39"/>
      <c r="B65" s="33"/>
      <c r="C65" s="83" t="s">
        <v>54</v>
      </c>
      <c r="D65" s="26">
        <v>305500</v>
      </c>
    </row>
    <row r="66" spans="1:4" ht="12.75">
      <c r="A66" s="39"/>
      <c r="B66" s="106"/>
      <c r="C66" s="83" t="s">
        <v>55</v>
      </c>
      <c r="D66" s="26">
        <v>305500</v>
      </c>
    </row>
    <row r="67" spans="1:4" ht="12.75">
      <c r="A67" s="39"/>
      <c r="B67" s="33"/>
      <c r="C67" s="83" t="s">
        <v>13</v>
      </c>
      <c r="D67" s="26">
        <v>305500</v>
      </c>
    </row>
    <row r="68" spans="1:4" ht="12.75">
      <c r="A68" s="39"/>
      <c r="B68" s="33"/>
      <c r="C68" s="83" t="s">
        <v>56</v>
      </c>
      <c r="D68" s="15">
        <f>D70+D72</f>
        <v>2590748.16</v>
      </c>
    </row>
    <row r="69" spans="1:4" ht="22.5">
      <c r="A69" s="39"/>
      <c r="B69" s="106"/>
      <c r="C69" s="83" t="s">
        <v>57</v>
      </c>
      <c r="D69" s="15">
        <v>1850534.4</v>
      </c>
    </row>
    <row r="70" spans="1:4" ht="12.75">
      <c r="A70" s="39"/>
      <c r="B70" s="33"/>
      <c r="C70" s="83" t="s">
        <v>13</v>
      </c>
      <c r="D70" s="15">
        <v>1850534.4</v>
      </c>
    </row>
    <row r="71" spans="1:4" ht="27" customHeight="1">
      <c r="A71" s="39"/>
      <c r="B71" s="33"/>
      <c r="C71" s="83" t="s">
        <v>58</v>
      </c>
      <c r="D71" s="15">
        <v>740213.76</v>
      </c>
    </row>
    <row r="72" spans="1:4" ht="12.75">
      <c r="A72" s="39"/>
      <c r="B72" s="106"/>
      <c r="C72" s="83" t="s">
        <v>13</v>
      </c>
      <c r="D72" s="108">
        <v>740213.76</v>
      </c>
    </row>
    <row r="73" spans="1:4" ht="12.75">
      <c r="A73" s="39"/>
      <c r="B73" s="33"/>
      <c r="C73" s="93" t="s">
        <v>59</v>
      </c>
      <c r="D73" s="109">
        <f>D76+D79+D81+D84</f>
        <v>6656002.85</v>
      </c>
    </row>
    <row r="74" spans="1:4" ht="12.75">
      <c r="A74" s="39"/>
      <c r="B74" s="106"/>
      <c r="C74" s="83" t="s">
        <v>60</v>
      </c>
      <c r="D74" s="26">
        <v>750000</v>
      </c>
    </row>
    <row r="75" spans="1:4" ht="12.75">
      <c r="A75" s="39"/>
      <c r="B75" s="33"/>
      <c r="C75" s="83" t="s">
        <v>61</v>
      </c>
      <c r="D75" s="26">
        <v>750000</v>
      </c>
    </row>
    <row r="76" spans="1:4" ht="12.75">
      <c r="A76" s="39"/>
      <c r="B76" s="33"/>
      <c r="C76" s="83" t="s">
        <v>13</v>
      </c>
      <c r="D76" s="26">
        <v>750000</v>
      </c>
    </row>
    <row r="77" spans="1:4" ht="12.75">
      <c r="A77" s="39"/>
      <c r="B77" s="33"/>
      <c r="C77" s="83" t="s">
        <v>62</v>
      </c>
      <c r="D77" s="15">
        <f>D79+D81</f>
        <v>3906002.85</v>
      </c>
    </row>
    <row r="78" spans="1:4" ht="12.75">
      <c r="A78" s="39"/>
      <c r="B78" s="106"/>
      <c r="C78" s="83" t="s">
        <v>63</v>
      </c>
      <c r="D78" s="15">
        <v>3646002.85</v>
      </c>
    </row>
    <row r="79" spans="1:4" ht="12.75">
      <c r="A79" s="39"/>
      <c r="B79" s="33"/>
      <c r="C79" s="83" t="s">
        <v>13</v>
      </c>
      <c r="D79" s="15">
        <v>3646002.85</v>
      </c>
    </row>
    <row r="80" spans="1:4" ht="12.75">
      <c r="A80" s="39"/>
      <c r="B80" s="33"/>
      <c r="C80" s="83" t="s">
        <v>64</v>
      </c>
      <c r="D80" s="26">
        <v>260000</v>
      </c>
    </row>
    <row r="81" spans="1:4" ht="12.75">
      <c r="A81" s="39"/>
      <c r="B81" s="106"/>
      <c r="C81" s="83" t="s">
        <v>13</v>
      </c>
      <c r="D81" s="26">
        <v>260000</v>
      </c>
    </row>
    <row r="82" spans="1:4" ht="12.75">
      <c r="A82" s="39"/>
      <c r="B82" s="33"/>
      <c r="C82" s="83" t="s">
        <v>65</v>
      </c>
      <c r="D82" s="26">
        <v>2000000</v>
      </c>
    </row>
    <row r="83" spans="1:4" ht="22.5">
      <c r="A83" s="39"/>
      <c r="B83" s="106"/>
      <c r="C83" s="83" t="s">
        <v>66</v>
      </c>
      <c r="D83" s="26">
        <v>2000000</v>
      </c>
    </row>
    <row r="84" spans="1:4" ht="12.75">
      <c r="A84" s="39"/>
      <c r="B84" s="33"/>
      <c r="C84" s="83" t="s">
        <v>13</v>
      </c>
      <c r="D84" s="26">
        <v>2000000</v>
      </c>
    </row>
    <row r="85" spans="1:4" ht="12.75">
      <c r="A85" s="39"/>
      <c r="B85" s="33"/>
      <c r="C85" s="93" t="s">
        <v>67</v>
      </c>
      <c r="D85" s="26">
        <f>D86+D89+D92+D95</f>
        <v>93214856.3</v>
      </c>
    </row>
    <row r="86" spans="1:4" ht="12.75">
      <c r="A86" s="39"/>
      <c r="B86" s="106"/>
      <c r="C86" s="83" t="s">
        <v>68</v>
      </c>
      <c r="D86" s="26">
        <v>950000</v>
      </c>
    </row>
    <row r="87" spans="1:4" ht="12.75">
      <c r="A87" s="39"/>
      <c r="B87" s="33"/>
      <c r="C87" s="83" t="s">
        <v>69</v>
      </c>
      <c r="D87" s="26">
        <v>950000</v>
      </c>
    </row>
    <row r="88" spans="1:4" ht="12.75">
      <c r="A88" s="39"/>
      <c r="B88" s="33"/>
      <c r="C88" s="83" t="s">
        <v>13</v>
      </c>
      <c r="D88" s="26">
        <v>950000</v>
      </c>
    </row>
    <row r="89" spans="1:4" ht="12.75">
      <c r="A89" s="39"/>
      <c r="B89" s="106"/>
      <c r="C89" s="83" t="s">
        <v>70</v>
      </c>
      <c r="D89" s="26">
        <v>50000</v>
      </c>
    </row>
    <row r="90" spans="1:4" ht="12.75">
      <c r="A90" s="39"/>
      <c r="B90" s="33"/>
      <c r="C90" s="83" t="s">
        <v>71</v>
      </c>
      <c r="D90" s="26">
        <v>50000</v>
      </c>
    </row>
    <row r="91" spans="1:4" ht="12.75">
      <c r="A91" s="39"/>
      <c r="B91" s="33"/>
      <c r="C91" s="83" t="s">
        <v>13</v>
      </c>
      <c r="D91" s="26">
        <v>50000</v>
      </c>
    </row>
    <row r="92" spans="1:4" ht="12.75">
      <c r="A92" s="39"/>
      <c r="B92" s="33"/>
      <c r="C92" s="83" t="s">
        <v>72</v>
      </c>
      <c r="D92" s="26">
        <v>7214856.3</v>
      </c>
    </row>
    <row r="93" spans="1:4" ht="12.75">
      <c r="A93" s="39"/>
      <c r="B93" s="106"/>
      <c r="C93" s="83" t="s">
        <v>73</v>
      </c>
      <c r="D93" s="26">
        <v>7214856.3</v>
      </c>
    </row>
    <row r="94" spans="1:4" ht="12.75">
      <c r="A94" s="39"/>
      <c r="B94" s="33"/>
      <c r="C94" s="83" t="s">
        <v>13</v>
      </c>
      <c r="D94" s="26">
        <v>7214856.3</v>
      </c>
    </row>
    <row r="95" spans="1:4" ht="22.5">
      <c r="A95" s="39"/>
      <c r="B95" s="33"/>
      <c r="C95" s="83" t="s">
        <v>74</v>
      </c>
      <c r="D95" s="15">
        <v>85000000</v>
      </c>
    </row>
    <row r="96" spans="1:4" ht="12.75">
      <c r="A96" s="39"/>
      <c r="B96" s="106"/>
      <c r="C96" s="83" t="s">
        <v>75</v>
      </c>
      <c r="D96" s="15">
        <v>85000000</v>
      </c>
    </row>
    <row r="97" spans="1:4" ht="12.75">
      <c r="A97" s="39"/>
      <c r="B97" s="33"/>
      <c r="C97" s="83" t="s">
        <v>76</v>
      </c>
      <c r="D97" s="15">
        <v>85000000</v>
      </c>
    </row>
    <row r="98" spans="1:4" ht="12.75">
      <c r="A98" s="39"/>
      <c r="B98" s="33"/>
      <c r="C98" s="93" t="s">
        <v>77</v>
      </c>
      <c r="D98" s="15">
        <f>D99+D102+D107</f>
        <v>424820.02</v>
      </c>
    </row>
    <row r="99" spans="1:4" ht="12.75">
      <c r="A99" s="39"/>
      <c r="B99" s="106"/>
      <c r="C99" s="83" t="s">
        <v>78</v>
      </c>
      <c r="D99" s="26">
        <v>10000</v>
      </c>
    </row>
    <row r="100" spans="1:4" ht="12.75">
      <c r="A100" s="39"/>
      <c r="B100" s="33"/>
      <c r="C100" s="83" t="s">
        <v>79</v>
      </c>
      <c r="D100" s="26">
        <v>10000</v>
      </c>
    </row>
    <row r="101" spans="1:4" ht="12.75">
      <c r="A101" s="39"/>
      <c r="B101" s="106"/>
      <c r="C101" s="83" t="s">
        <v>13</v>
      </c>
      <c r="D101" s="26">
        <v>10000</v>
      </c>
    </row>
    <row r="102" spans="1:4" ht="12.75">
      <c r="A102" s="39"/>
      <c r="B102" s="33"/>
      <c r="C102" s="83" t="s">
        <v>80</v>
      </c>
      <c r="D102" s="15">
        <f>D104+D106</f>
        <v>199938.22</v>
      </c>
    </row>
    <row r="103" spans="1:4" ht="12.75">
      <c r="A103" s="39"/>
      <c r="B103" s="106"/>
      <c r="C103" s="83" t="s">
        <v>81</v>
      </c>
      <c r="D103" s="15">
        <v>194938.22</v>
      </c>
    </row>
    <row r="104" spans="1:4" ht="12.75">
      <c r="A104" s="39"/>
      <c r="B104" s="33"/>
      <c r="C104" s="83" t="s">
        <v>13</v>
      </c>
      <c r="D104" s="15">
        <v>194938.22</v>
      </c>
    </row>
    <row r="105" spans="1:4" ht="12.75">
      <c r="A105" s="39"/>
      <c r="B105" s="33"/>
      <c r="C105" s="83" t="s">
        <v>82</v>
      </c>
      <c r="D105" s="26">
        <v>5000</v>
      </c>
    </row>
    <row r="106" spans="1:4" ht="12.75">
      <c r="A106" s="39"/>
      <c r="B106" s="106"/>
      <c r="C106" s="83" t="s">
        <v>13</v>
      </c>
      <c r="D106" s="26">
        <v>5000</v>
      </c>
    </row>
    <row r="107" spans="1:4" ht="12.75">
      <c r="A107" s="39"/>
      <c r="B107" s="33"/>
      <c r="C107" s="83" t="s">
        <v>83</v>
      </c>
      <c r="D107" s="26">
        <v>214881.8</v>
      </c>
    </row>
    <row r="108" spans="1:4" ht="12.75">
      <c r="A108" s="39"/>
      <c r="B108" s="33"/>
      <c r="C108" s="83" t="s">
        <v>84</v>
      </c>
      <c r="D108" s="26">
        <v>214881.8</v>
      </c>
    </row>
    <row r="109" spans="1:4" ht="12.75">
      <c r="A109" s="39"/>
      <c r="B109" s="33"/>
      <c r="C109" s="83" t="s">
        <v>13</v>
      </c>
      <c r="D109" s="26">
        <v>214881.8</v>
      </c>
    </row>
    <row r="110" spans="1:4" ht="12.75">
      <c r="A110" s="39"/>
      <c r="B110" s="106"/>
      <c r="C110" s="93" t="s">
        <v>85</v>
      </c>
      <c r="D110" s="26">
        <f>D111+D114</f>
        <v>629568.21</v>
      </c>
    </row>
    <row r="111" spans="1:4" ht="12.75">
      <c r="A111" s="39"/>
      <c r="B111" s="33"/>
      <c r="C111" s="83" t="s">
        <v>86</v>
      </c>
      <c r="D111" s="26">
        <v>300000</v>
      </c>
    </row>
    <row r="112" spans="1:4" ht="12.75">
      <c r="A112" s="39"/>
      <c r="B112" s="106"/>
      <c r="C112" s="83" t="s">
        <v>87</v>
      </c>
      <c r="D112" s="26">
        <v>300000</v>
      </c>
    </row>
    <row r="113" spans="1:4" ht="12.75">
      <c r="A113" s="39"/>
      <c r="B113" s="33"/>
      <c r="C113" s="83" t="s">
        <v>13</v>
      </c>
      <c r="D113" s="26">
        <v>300000</v>
      </c>
    </row>
    <row r="114" spans="1:4" ht="12.75">
      <c r="A114" s="39"/>
      <c r="B114" s="33"/>
      <c r="C114" s="83" t="s">
        <v>88</v>
      </c>
      <c r="D114" s="15">
        <v>329568.21</v>
      </c>
    </row>
    <row r="115" spans="1:4" ht="12.75">
      <c r="A115" s="39"/>
      <c r="B115" s="106"/>
      <c r="C115" s="83" t="s">
        <v>89</v>
      </c>
      <c r="D115" s="15">
        <v>329568.21</v>
      </c>
    </row>
    <row r="116" spans="1:4" ht="12.75">
      <c r="A116" s="39"/>
      <c r="B116" s="33"/>
      <c r="C116" s="83" t="s">
        <v>13</v>
      </c>
      <c r="D116" s="15">
        <v>329568.21</v>
      </c>
    </row>
    <row r="117" spans="1:4" ht="12.75">
      <c r="A117" s="39"/>
      <c r="B117" s="106"/>
      <c r="C117" s="93" t="s">
        <v>90</v>
      </c>
      <c r="D117" s="15">
        <f>D120+D122</f>
        <v>743171.01</v>
      </c>
    </row>
    <row r="118" spans="1:4" ht="12.75">
      <c r="A118" s="39"/>
      <c r="B118" s="33"/>
      <c r="C118" s="83" t="s">
        <v>91</v>
      </c>
      <c r="D118" s="15">
        <f>D120+D122</f>
        <v>743171.01</v>
      </c>
    </row>
    <row r="119" spans="1:4" ht="12.75">
      <c r="A119" s="39"/>
      <c r="B119" s="33"/>
      <c r="C119" s="83" t="s">
        <v>17</v>
      </c>
      <c r="D119" s="15">
        <v>713171.01</v>
      </c>
    </row>
    <row r="120" spans="1:4" ht="12.75">
      <c r="A120" s="39"/>
      <c r="B120" s="106"/>
      <c r="C120" s="83" t="s">
        <v>13</v>
      </c>
      <c r="D120" s="15">
        <v>713171.01</v>
      </c>
    </row>
    <row r="121" spans="1:4" ht="12.75">
      <c r="A121" s="39"/>
      <c r="B121" s="33"/>
      <c r="C121" s="83" t="s">
        <v>92</v>
      </c>
      <c r="D121" s="26">
        <v>30000</v>
      </c>
    </row>
    <row r="122" spans="1:4" ht="12.75">
      <c r="A122" s="39"/>
      <c r="B122" s="33"/>
      <c r="C122" s="83" t="s">
        <v>13</v>
      </c>
      <c r="D122" s="26">
        <v>30000</v>
      </c>
    </row>
    <row r="123" spans="1:4" ht="17.25" customHeight="1">
      <c r="A123" s="110" t="s">
        <v>105</v>
      </c>
      <c r="B123" s="111">
        <v>125825468.05</v>
      </c>
      <c r="C123" s="110" t="s">
        <v>106</v>
      </c>
      <c r="D123" s="60">
        <f>D117+D110+D98+D85+D73+D61+D52+D48+D44+D5</f>
        <v>125825468.04999998</v>
      </c>
    </row>
    <row r="125" ht="12.75">
      <c r="A125" s="112"/>
    </row>
  </sheetData>
  <sheetProtection/>
  <mergeCells count="4">
    <mergeCell ref="A1:D1"/>
    <mergeCell ref="A2:D2"/>
    <mergeCell ref="A3:B3"/>
    <mergeCell ref="C3:D3"/>
  </mergeCells>
  <printOptions/>
  <pageMargins left="0.87" right="0.51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showGridLines="0" workbookViewId="0" topLeftCell="A76">
      <selection activeCell="D14" sqref="D14"/>
    </sheetView>
  </sheetViews>
  <sheetFormatPr defaultColWidth="9.140625" defaultRowHeight="12.75"/>
  <cols>
    <col min="1" max="1" width="17.00390625" style="0" bestFit="1" customWidth="1"/>
    <col min="2" max="2" width="37.140625" style="0" customWidth="1"/>
    <col min="3" max="3" width="19.57421875" style="0" customWidth="1"/>
    <col min="4" max="4" width="20.00390625" style="0" customWidth="1"/>
    <col min="5" max="5" width="20.28125" style="0" customWidth="1"/>
    <col min="6" max="6" width="14.421875" style="0" customWidth="1"/>
  </cols>
  <sheetData>
    <row r="1" ht="29.25" customHeight="1">
      <c r="A1" s="74" t="s">
        <v>111</v>
      </c>
    </row>
    <row r="2" spans="1:6" ht="24" customHeight="1">
      <c r="A2" s="48" t="s">
        <v>112</v>
      </c>
      <c r="B2" s="48"/>
      <c r="C2" s="48"/>
      <c r="D2" s="48"/>
      <c r="E2" s="48"/>
      <c r="F2" s="48"/>
    </row>
    <row r="3" spans="1:6" ht="29.25" customHeight="1">
      <c r="A3" s="84" t="s">
        <v>113</v>
      </c>
      <c r="B3" s="84" t="s">
        <v>114</v>
      </c>
      <c r="C3" s="85" t="s">
        <v>115</v>
      </c>
      <c r="D3" s="86" t="s">
        <v>116</v>
      </c>
      <c r="E3" s="87" t="s">
        <v>117</v>
      </c>
      <c r="F3" s="79" t="s">
        <v>118</v>
      </c>
    </row>
    <row r="4" spans="1:6" ht="15.75" customHeight="1">
      <c r="A4" s="85" t="s">
        <v>119</v>
      </c>
      <c r="B4" s="85" t="s">
        <v>119</v>
      </c>
      <c r="C4" s="88" t="s">
        <v>120</v>
      </c>
      <c r="D4" s="89" t="s">
        <v>121</v>
      </c>
      <c r="E4" s="90" t="s">
        <v>122</v>
      </c>
      <c r="F4" s="91">
        <v>4</v>
      </c>
    </row>
    <row r="5" spans="1:6" ht="14.25" customHeight="1">
      <c r="A5" s="81" t="s">
        <v>123</v>
      </c>
      <c r="B5" s="82" t="s">
        <v>115</v>
      </c>
      <c r="C5" s="17">
        <f>C6+C45+C49+C53+C62+C74+C86+C96+C108+C115</f>
        <v>40825468.05</v>
      </c>
      <c r="D5" s="17">
        <f>D6+D53+D62+D74+D86+D96+D108+D115</f>
        <v>28835468.050000004</v>
      </c>
      <c r="E5" s="17">
        <f>E6+E45+E49+E53+E62+E74+E86+E96+E108+E115</f>
        <v>11990000</v>
      </c>
      <c r="F5" s="92"/>
    </row>
    <row r="6" spans="1:6" s="43" customFormat="1" ht="12.75">
      <c r="A6" s="62" t="s">
        <v>124</v>
      </c>
      <c r="B6" s="93" t="s">
        <v>7</v>
      </c>
      <c r="C6" s="94">
        <f>C7+C10+C21+C24+C27+C30+C33+C36+C39+C42</f>
        <v>19694498.9</v>
      </c>
      <c r="D6" s="94">
        <f>D10+D42</f>
        <v>13104998.9</v>
      </c>
      <c r="E6" s="94">
        <f>E7+E10+E21+E24+E27+E30+E33+E36+E39+E42</f>
        <v>6589500</v>
      </c>
      <c r="F6" s="95"/>
    </row>
    <row r="7" spans="1:6" ht="12.75">
      <c r="A7" s="58" t="s">
        <v>125</v>
      </c>
      <c r="B7" s="83" t="s">
        <v>9</v>
      </c>
      <c r="C7" s="16">
        <v>100000</v>
      </c>
      <c r="D7" s="17" t="s">
        <v>123</v>
      </c>
      <c r="E7" s="16">
        <v>100000</v>
      </c>
      <c r="F7" s="92"/>
    </row>
    <row r="8" spans="1:6" ht="12.75">
      <c r="A8" s="58" t="s">
        <v>126</v>
      </c>
      <c r="B8" s="83" t="s">
        <v>11</v>
      </c>
      <c r="C8" s="16">
        <v>100000</v>
      </c>
      <c r="D8" s="17" t="s">
        <v>123</v>
      </c>
      <c r="E8" s="16">
        <v>100000</v>
      </c>
      <c r="F8" s="92"/>
    </row>
    <row r="9" spans="1:6" ht="12.75">
      <c r="A9" s="81" t="s">
        <v>123</v>
      </c>
      <c r="B9" s="83" t="s">
        <v>13</v>
      </c>
      <c r="C9" s="16">
        <v>100000</v>
      </c>
      <c r="D9" s="17" t="s">
        <v>123</v>
      </c>
      <c r="E9" s="16">
        <v>100000</v>
      </c>
      <c r="F9" s="92"/>
    </row>
    <row r="10" spans="1:6" ht="12.75">
      <c r="A10" s="58" t="s">
        <v>127</v>
      </c>
      <c r="B10" s="83" t="s">
        <v>15</v>
      </c>
      <c r="C10" s="17">
        <f>C11+C13+C15+C17+C19</f>
        <v>16404233.65</v>
      </c>
      <c r="D10" s="17">
        <f>D11+D13</f>
        <v>12939733.65</v>
      </c>
      <c r="E10" s="17">
        <f>E11+E15+E17+E19</f>
        <v>3464500</v>
      </c>
      <c r="F10" s="92"/>
    </row>
    <row r="11" spans="1:6" ht="12.75">
      <c r="A11" s="58" t="s">
        <v>128</v>
      </c>
      <c r="B11" s="83" t="s">
        <v>17</v>
      </c>
      <c r="C11" s="17">
        <v>13363933.65</v>
      </c>
      <c r="D11" s="96">
        <v>10372933.65</v>
      </c>
      <c r="E11" s="17">
        <v>2991000</v>
      </c>
      <c r="F11" s="92"/>
    </row>
    <row r="12" spans="1:6" ht="12.75">
      <c r="A12" s="81" t="s">
        <v>123</v>
      </c>
      <c r="B12" s="83" t="s">
        <v>13</v>
      </c>
      <c r="C12" s="17">
        <v>13363933.65</v>
      </c>
      <c r="D12" s="17">
        <v>10372933.65</v>
      </c>
      <c r="E12" s="17">
        <v>2991000</v>
      </c>
      <c r="F12" s="92"/>
    </row>
    <row r="13" spans="1:6" ht="12.75">
      <c r="A13" s="58" t="s">
        <v>129</v>
      </c>
      <c r="B13" s="83" t="s">
        <v>19</v>
      </c>
      <c r="C13" s="17">
        <v>2566800</v>
      </c>
      <c r="D13" s="17">
        <v>2566800</v>
      </c>
      <c r="E13" s="17" t="s">
        <v>123</v>
      </c>
      <c r="F13" s="92"/>
    </row>
    <row r="14" spans="1:6" ht="12.75">
      <c r="A14" s="81" t="s">
        <v>123</v>
      </c>
      <c r="B14" s="83" t="s">
        <v>13</v>
      </c>
      <c r="C14" s="17">
        <v>2566800</v>
      </c>
      <c r="D14" s="17">
        <v>2566800</v>
      </c>
      <c r="E14" s="17" t="s">
        <v>123</v>
      </c>
      <c r="F14" s="92"/>
    </row>
    <row r="15" spans="1:6" ht="12.75">
      <c r="A15" s="58" t="s">
        <v>130</v>
      </c>
      <c r="B15" s="83" t="s">
        <v>20</v>
      </c>
      <c r="C15" s="17">
        <v>145000</v>
      </c>
      <c r="D15" s="17" t="s">
        <v>123</v>
      </c>
      <c r="E15" s="17">
        <v>145000</v>
      </c>
      <c r="F15" s="92"/>
    </row>
    <row r="16" spans="1:6" ht="12.75">
      <c r="A16" s="81" t="s">
        <v>123</v>
      </c>
      <c r="B16" s="83" t="s">
        <v>13</v>
      </c>
      <c r="C16" s="17">
        <v>145000</v>
      </c>
      <c r="D16" s="17" t="s">
        <v>123</v>
      </c>
      <c r="E16" s="17">
        <v>145000</v>
      </c>
      <c r="F16" s="92"/>
    </row>
    <row r="17" spans="1:6" ht="12.75">
      <c r="A17" s="58" t="s">
        <v>131</v>
      </c>
      <c r="B17" s="83" t="s">
        <v>21</v>
      </c>
      <c r="C17" s="16">
        <v>150000</v>
      </c>
      <c r="D17" s="17" t="s">
        <v>123</v>
      </c>
      <c r="E17" s="16">
        <v>150000</v>
      </c>
      <c r="F17" s="92"/>
    </row>
    <row r="18" spans="1:6" ht="12.75">
      <c r="A18" s="81" t="s">
        <v>123</v>
      </c>
      <c r="B18" s="83" t="s">
        <v>13</v>
      </c>
      <c r="C18" s="16">
        <v>150000</v>
      </c>
      <c r="D18" s="17" t="s">
        <v>123</v>
      </c>
      <c r="E18" s="16">
        <v>150000</v>
      </c>
      <c r="F18" s="92"/>
    </row>
    <row r="19" spans="1:6" ht="12.75">
      <c r="A19" s="58" t="s">
        <v>132</v>
      </c>
      <c r="B19" s="97" t="s">
        <v>22</v>
      </c>
      <c r="C19" s="16">
        <v>178500</v>
      </c>
      <c r="D19" s="17" t="s">
        <v>123</v>
      </c>
      <c r="E19" s="16">
        <v>178500</v>
      </c>
      <c r="F19" s="92"/>
    </row>
    <row r="20" spans="1:6" ht="12.75">
      <c r="A20" s="81" t="s">
        <v>123</v>
      </c>
      <c r="B20" s="83" t="s">
        <v>13</v>
      </c>
      <c r="C20" s="16">
        <v>178500</v>
      </c>
      <c r="D20" s="17" t="s">
        <v>123</v>
      </c>
      <c r="E20" s="16">
        <v>178500</v>
      </c>
      <c r="F20" s="92"/>
    </row>
    <row r="21" spans="1:6" ht="12.75">
      <c r="A21" s="58" t="s">
        <v>133</v>
      </c>
      <c r="B21" s="83" t="s">
        <v>23</v>
      </c>
      <c r="C21" s="16">
        <v>300000</v>
      </c>
      <c r="D21" s="17" t="s">
        <v>123</v>
      </c>
      <c r="E21" s="16">
        <v>300000</v>
      </c>
      <c r="F21" s="92"/>
    </row>
    <row r="22" spans="1:6" ht="12.75">
      <c r="A22" s="58" t="s">
        <v>134</v>
      </c>
      <c r="B22" s="83" t="s">
        <v>24</v>
      </c>
      <c r="C22" s="16">
        <v>300000</v>
      </c>
      <c r="D22" s="17" t="s">
        <v>123</v>
      </c>
      <c r="E22" s="16">
        <v>300000</v>
      </c>
      <c r="F22" s="92"/>
    </row>
    <row r="23" spans="1:6" ht="12.75">
      <c r="A23" s="81" t="s">
        <v>123</v>
      </c>
      <c r="B23" s="83" t="s">
        <v>13</v>
      </c>
      <c r="C23" s="16">
        <v>300000</v>
      </c>
      <c r="D23" s="17" t="s">
        <v>123</v>
      </c>
      <c r="E23" s="16">
        <v>300000</v>
      </c>
      <c r="F23" s="92"/>
    </row>
    <row r="24" spans="1:6" ht="12.75">
      <c r="A24" s="58" t="s">
        <v>135</v>
      </c>
      <c r="B24" s="83" t="s">
        <v>25</v>
      </c>
      <c r="C24" s="16">
        <v>40000</v>
      </c>
      <c r="D24" s="17" t="s">
        <v>123</v>
      </c>
      <c r="E24" s="16">
        <v>40000</v>
      </c>
      <c r="F24" s="92"/>
    </row>
    <row r="25" spans="1:6" ht="12.75">
      <c r="A25" s="58" t="s">
        <v>136</v>
      </c>
      <c r="B25" s="83" t="s">
        <v>26</v>
      </c>
      <c r="C25" s="16">
        <v>40000</v>
      </c>
      <c r="D25" s="17" t="s">
        <v>123</v>
      </c>
      <c r="E25" s="16">
        <v>40000</v>
      </c>
      <c r="F25" s="92"/>
    </row>
    <row r="26" spans="1:6" ht="12.75">
      <c r="A26" s="81" t="s">
        <v>123</v>
      </c>
      <c r="B26" s="83" t="s">
        <v>13</v>
      </c>
      <c r="C26" s="16">
        <v>40000</v>
      </c>
      <c r="D26" s="17" t="s">
        <v>123</v>
      </c>
      <c r="E26" s="16">
        <v>40000</v>
      </c>
      <c r="F26" s="92"/>
    </row>
    <row r="27" spans="1:6" ht="12.75">
      <c r="A27" s="58" t="s">
        <v>137</v>
      </c>
      <c r="B27" s="83" t="s">
        <v>27</v>
      </c>
      <c r="C27" s="16">
        <v>5000</v>
      </c>
      <c r="D27" s="17" t="s">
        <v>123</v>
      </c>
      <c r="E27" s="16">
        <v>5000</v>
      </c>
      <c r="F27" s="92"/>
    </row>
    <row r="28" spans="1:6" ht="12.75">
      <c r="A28" s="58" t="s">
        <v>138</v>
      </c>
      <c r="B28" s="83" t="s">
        <v>28</v>
      </c>
      <c r="C28" s="16">
        <v>5000</v>
      </c>
      <c r="D28" s="17" t="s">
        <v>123</v>
      </c>
      <c r="E28" s="16">
        <v>5000</v>
      </c>
      <c r="F28" s="92"/>
    </row>
    <row r="29" spans="1:6" ht="12.75">
      <c r="A29" s="81" t="s">
        <v>123</v>
      </c>
      <c r="B29" s="83" t="s">
        <v>13</v>
      </c>
      <c r="C29" s="16">
        <v>5000</v>
      </c>
      <c r="D29" s="17" t="s">
        <v>123</v>
      </c>
      <c r="E29" s="16">
        <v>5000</v>
      </c>
      <c r="F29" s="92"/>
    </row>
    <row r="30" spans="1:6" ht="12.75">
      <c r="A30" s="58" t="s">
        <v>139</v>
      </c>
      <c r="B30" s="83" t="s">
        <v>29</v>
      </c>
      <c r="C30" s="16">
        <v>150000</v>
      </c>
      <c r="D30" s="17" t="s">
        <v>123</v>
      </c>
      <c r="E30" s="16">
        <v>150000</v>
      </c>
      <c r="F30" s="92"/>
    </row>
    <row r="31" spans="1:6" ht="12.75">
      <c r="A31" s="58" t="s">
        <v>140</v>
      </c>
      <c r="B31" s="83" t="s">
        <v>30</v>
      </c>
      <c r="C31" s="16">
        <v>150000</v>
      </c>
      <c r="D31" s="17" t="s">
        <v>123</v>
      </c>
      <c r="E31" s="16">
        <v>150000</v>
      </c>
      <c r="F31" s="92"/>
    </row>
    <row r="32" spans="1:6" ht="12.75">
      <c r="A32" s="81" t="s">
        <v>123</v>
      </c>
      <c r="B32" s="83" t="s">
        <v>13</v>
      </c>
      <c r="C32" s="16">
        <v>150000</v>
      </c>
      <c r="D32" s="17" t="s">
        <v>123</v>
      </c>
      <c r="E32" s="16">
        <v>150000</v>
      </c>
      <c r="F32" s="92"/>
    </row>
    <row r="33" spans="1:6" ht="12.75">
      <c r="A33" s="58" t="s">
        <v>141</v>
      </c>
      <c r="B33" s="83" t="s">
        <v>31</v>
      </c>
      <c r="C33" s="16">
        <v>400000</v>
      </c>
      <c r="D33" s="17" t="s">
        <v>123</v>
      </c>
      <c r="E33" s="16">
        <v>400000</v>
      </c>
      <c r="F33" s="92"/>
    </row>
    <row r="34" spans="1:6" ht="12.75">
      <c r="A34" s="58" t="s">
        <v>142</v>
      </c>
      <c r="B34" s="83" t="s">
        <v>32</v>
      </c>
      <c r="C34" s="16">
        <v>400000</v>
      </c>
      <c r="D34" s="17" t="s">
        <v>123</v>
      </c>
      <c r="E34" s="16">
        <v>400000</v>
      </c>
      <c r="F34" s="92"/>
    </row>
    <row r="35" spans="1:6" ht="12.75">
      <c r="A35" s="81" t="s">
        <v>123</v>
      </c>
      <c r="B35" s="83" t="s">
        <v>13</v>
      </c>
      <c r="C35" s="16">
        <v>400000</v>
      </c>
      <c r="D35" s="17" t="s">
        <v>123</v>
      </c>
      <c r="E35" s="16">
        <v>400000</v>
      </c>
      <c r="F35" s="92"/>
    </row>
    <row r="36" spans="1:6" ht="12.75">
      <c r="A36" s="58" t="s">
        <v>143</v>
      </c>
      <c r="B36" s="83" t="s">
        <v>33</v>
      </c>
      <c r="C36" s="16">
        <v>10000</v>
      </c>
      <c r="D36" s="17" t="s">
        <v>123</v>
      </c>
      <c r="E36" s="16">
        <v>10000</v>
      </c>
      <c r="F36" s="92"/>
    </row>
    <row r="37" spans="1:6" ht="12.75">
      <c r="A37" s="58" t="s">
        <v>144</v>
      </c>
      <c r="B37" s="83" t="s">
        <v>34</v>
      </c>
      <c r="C37" s="16">
        <v>10000</v>
      </c>
      <c r="D37" s="17" t="s">
        <v>123</v>
      </c>
      <c r="E37" s="16">
        <v>10000</v>
      </c>
      <c r="F37" s="92"/>
    </row>
    <row r="38" spans="1:6" ht="12.75">
      <c r="A38" s="81" t="s">
        <v>123</v>
      </c>
      <c r="B38" s="83" t="s">
        <v>13</v>
      </c>
      <c r="C38" s="16">
        <v>10000</v>
      </c>
      <c r="D38" s="17" t="s">
        <v>123</v>
      </c>
      <c r="E38" s="16">
        <v>10000</v>
      </c>
      <c r="F38" s="92"/>
    </row>
    <row r="39" spans="1:6" ht="12.75">
      <c r="A39" s="58" t="s">
        <v>145</v>
      </c>
      <c r="B39" s="83" t="s">
        <v>35</v>
      </c>
      <c r="C39" s="16">
        <v>120000</v>
      </c>
      <c r="D39" s="17" t="s">
        <v>123</v>
      </c>
      <c r="E39" s="16">
        <v>120000</v>
      </c>
      <c r="F39" s="92"/>
    </row>
    <row r="40" spans="1:6" ht="12.75">
      <c r="A40" s="58" t="s">
        <v>146</v>
      </c>
      <c r="B40" s="83" t="s">
        <v>36</v>
      </c>
      <c r="C40" s="16">
        <v>120000</v>
      </c>
      <c r="D40" s="17" t="s">
        <v>123</v>
      </c>
      <c r="E40" s="16">
        <v>120000</v>
      </c>
      <c r="F40" s="92"/>
    </row>
    <row r="41" spans="1:6" ht="12.75">
      <c r="A41" s="81" t="s">
        <v>123</v>
      </c>
      <c r="B41" s="83" t="s">
        <v>13</v>
      </c>
      <c r="C41" s="16">
        <v>120000</v>
      </c>
      <c r="D41" s="17" t="s">
        <v>123</v>
      </c>
      <c r="E41" s="16">
        <v>120000</v>
      </c>
      <c r="F41" s="92"/>
    </row>
    <row r="42" spans="1:6" ht="12.75">
      <c r="A42" s="58" t="s">
        <v>147</v>
      </c>
      <c r="B42" s="83" t="s">
        <v>37</v>
      </c>
      <c r="C42" s="17">
        <v>2165265.25</v>
      </c>
      <c r="D42" s="17">
        <v>165265.25</v>
      </c>
      <c r="E42" s="16">
        <v>2000000</v>
      </c>
      <c r="F42" s="92"/>
    </row>
    <row r="43" spans="1:6" ht="12.75">
      <c r="A43" s="58" t="s">
        <v>148</v>
      </c>
      <c r="B43" s="83" t="s">
        <v>38</v>
      </c>
      <c r="C43" s="17">
        <v>2165265.25</v>
      </c>
      <c r="D43" s="17">
        <v>165265.25</v>
      </c>
      <c r="E43" s="16">
        <v>2000000</v>
      </c>
      <c r="F43" s="92"/>
    </row>
    <row r="44" spans="1:6" ht="12.75">
      <c r="A44" s="81" t="s">
        <v>123</v>
      </c>
      <c r="B44" s="83" t="s">
        <v>13</v>
      </c>
      <c r="C44" s="17">
        <v>2165265.25</v>
      </c>
      <c r="D44" s="17">
        <v>165265.25</v>
      </c>
      <c r="E44" s="16">
        <v>2000000</v>
      </c>
      <c r="F44" s="92"/>
    </row>
    <row r="45" spans="1:6" s="43" customFormat="1" ht="12.75">
      <c r="A45" s="62" t="s">
        <v>149</v>
      </c>
      <c r="B45" s="93" t="s">
        <v>39</v>
      </c>
      <c r="C45" s="98">
        <v>200000</v>
      </c>
      <c r="D45" s="94" t="s">
        <v>123</v>
      </c>
      <c r="E45" s="98">
        <v>200000</v>
      </c>
      <c r="F45" s="95"/>
    </row>
    <row r="46" spans="1:6" ht="12.75">
      <c r="A46" s="58" t="s">
        <v>150</v>
      </c>
      <c r="B46" s="83" t="s">
        <v>40</v>
      </c>
      <c r="C46" s="16">
        <v>200000</v>
      </c>
      <c r="D46" s="17" t="s">
        <v>123</v>
      </c>
      <c r="E46" s="16">
        <v>200000</v>
      </c>
      <c r="F46" s="92"/>
    </row>
    <row r="47" spans="1:6" ht="12.75">
      <c r="A47" s="58" t="s">
        <v>151</v>
      </c>
      <c r="B47" s="83" t="s">
        <v>41</v>
      </c>
      <c r="C47" s="16">
        <v>200000</v>
      </c>
      <c r="D47" s="17" t="s">
        <v>123</v>
      </c>
      <c r="E47" s="16">
        <v>200000</v>
      </c>
      <c r="F47" s="92"/>
    </row>
    <row r="48" spans="1:6" ht="12.75">
      <c r="A48" s="81" t="s">
        <v>123</v>
      </c>
      <c r="B48" s="83" t="s">
        <v>13</v>
      </c>
      <c r="C48" s="16">
        <v>200000</v>
      </c>
      <c r="D48" s="17" t="s">
        <v>123</v>
      </c>
      <c r="E48" s="16">
        <v>200000</v>
      </c>
      <c r="F48" s="92"/>
    </row>
    <row r="49" spans="1:6" s="43" customFormat="1" ht="12.75">
      <c r="A49" s="62" t="s">
        <v>152</v>
      </c>
      <c r="B49" s="93" t="s">
        <v>42</v>
      </c>
      <c r="C49" s="94">
        <f>C50</f>
        <v>120000</v>
      </c>
      <c r="D49" s="94" t="s">
        <v>123</v>
      </c>
      <c r="E49" s="94">
        <f>E50</f>
        <v>120000</v>
      </c>
      <c r="F49" s="95"/>
    </row>
    <row r="50" spans="1:6" ht="12.75">
      <c r="A50" s="58" t="s">
        <v>153</v>
      </c>
      <c r="B50" s="83" t="s">
        <v>43</v>
      </c>
      <c r="C50" s="16">
        <v>120000</v>
      </c>
      <c r="D50" s="17" t="s">
        <v>123</v>
      </c>
      <c r="E50" s="16">
        <v>120000</v>
      </c>
      <c r="F50" s="92"/>
    </row>
    <row r="51" spans="1:6" ht="12.75">
      <c r="A51" s="58" t="s">
        <v>154</v>
      </c>
      <c r="B51" s="83" t="s">
        <v>44</v>
      </c>
      <c r="C51" s="16">
        <v>120000</v>
      </c>
      <c r="D51" s="17" t="s">
        <v>123</v>
      </c>
      <c r="E51" s="16">
        <v>120000</v>
      </c>
      <c r="F51" s="92"/>
    </row>
    <row r="52" spans="1:6" ht="12.75">
      <c r="A52" s="81" t="s">
        <v>123</v>
      </c>
      <c r="B52" s="83" t="s">
        <v>13</v>
      </c>
      <c r="C52" s="16">
        <v>120000</v>
      </c>
      <c r="D52" s="17" t="s">
        <v>123</v>
      </c>
      <c r="E52" s="16">
        <v>120000</v>
      </c>
      <c r="F52" s="92"/>
    </row>
    <row r="53" spans="1:6" s="43" customFormat="1" ht="12.75">
      <c r="A53" s="62" t="s">
        <v>155</v>
      </c>
      <c r="B53" s="93" t="s">
        <v>45</v>
      </c>
      <c r="C53" s="94">
        <f>C54+C59</f>
        <v>1079485.33</v>
      </c>
      <c r="D53" s="94">
        <v>709485.33</v>
      </c>
      <c r="E53" s="94">
        <f>E54+E59</f>
        <v>370000</v>
      </c>
      <c r="F53" s="95"/>
    </row>
    <row r="54" spans="1:6" ht="12.75">
      <c r="A54" s="58" t="s">
        <v>156</v>
      </c>
      <c r="B54" s="83" t="s">
        <v>46</v>
      </c>
      <c r="C54" s="16">
        <f>C55+C57</f>
        <v>959485.33</v>
      </c>
      <c r="D54" s="17">
        <f>D57</f>
        <v>709485.33</v>
      </c>
      <c r="E54" s="17">
        <f>E55</f>
        <v>250000</v>
      </c>
      <c r="F54" s="92"/>
    </row>
    <row r="55" spans="1:6" ht="12.75">
      <c r="A55" s="58" t="s">
        <v>157</v>
      </c>
      <c r="B55" s="83" t="s">
        <v>47</v>
      </c>
      <c r="C55" s="16">
        <v>250000</v>
      </c>
      <c r="D55" s="17" t="s">
        <v>123</v>
      </c>
      <c r="E55" s="16">
        <v>250000</v>
      </c>
      <c r="F55" s="92"/>
    </row>
    <row r="56" spans="1:6" ht="12.75">
      <c r="A56" s="81" t="s">
        <v>123</v>
      </c>
      <c r="B56" s="83" t="s">
        <v>13</v>
      </c>
      <c r="C56" s="16">
        <v>250000</v>
      </c>
      <c r="D56" s="17" t="s">
        <v>123</v>
      </c>
      <c r="E56" s="16">
        <v>250000</v>
      </c>
      <c r="F56" s="92"/>
    </row>
    <row r="57" spans="1:6" ht="12.75">
      <c r="A57" s="58" t="s">
        <v>158</v>
      </c>
      <c r="B57" s="83" t="s">
        <v>48</v>
      </c>
      <c r="C57" s="17">
        <v>709485.33</v>
      </c>
      <c r="D57" s="17">
        <v>709485.33</v>
      </c>
      <c r="E57" s="17" t="s">
        <v>123</v>
      </c>
      <c r="F57" s="92"/>
    </row>
    <row r="58" spans="1:6" ht="12.75">
      <c r="A58" s="81" t="s">
        <v>123</v>
      </c>
      <c r="B58" s="83" t="s">
        <v>13</v>
      </c>
      <c r="C58" s="17">
        <v>709485.33</v>
      </c>
      <c r="D58" s="17">
        <v>709485.33</v>
      </c>
      <c r="E58" s="17" t="s">
        <v>123</v>
      </c>
      <c r="F58" s="92"/>
    </row>
    <row r="59" spans="1:6" ht="12.75">
      <c r="A59" s="58" t="s">
        <v>159</v>
      </c>
      <c r="B59" s="83" t="s">
        <v>49</v>
      </c>
      <c r="C59" s="16">
        <v>120000</v>
      </c>
      <c r="D59" s="17" t="s">
        <v>123</v>
      </c>
      <c r="E59" s="16">
        <v>120000</v>
      </c>
      <c r="F59" s="92"/>
    </row>
    <row r="60" spans="1:6" ht="12.75">
      <c r="A60" s="58" t="s">
        <v>160</v>
      </c>
      <c r="B60" s="83" t="s">
        <v>50</v>
      </c>
      <c r="C60" s="16">
        <v>120000</v>
      </c>
      <c r="D60" s="17" t="s">
        <v>123</v>
      </c>
      <c r="E60" s="16">
        <v>120000</v>
      </c>
      <c r="F60" s="92"/>
    </row>
    <row r="61" spans="1:6" ht="12.75">
      <c r="A61" s="81" t="s">
        <v>123</v>
      </c>
      <c r="B61" s="83" t="s">
        <v>13</v>
      </c>
      <c r="C61" s="16">
        <v>120000</v>
      </c>
      <c r="D61" s="17" t="s">
        <v>123</v>
      </c>
      <c r="E61" s="16">
        <v>120000</v>
      </c>
      <c r="F61" s="92"/>
    </row>
    <row r="62" spans="1:6" s="43" customFormat="1" ht="12.75">
      <c r="A62" s="62" t="s">
        <v>161</v>
      </c>
      <c r="B62" s="93" t="s">
        <v>51</v>
      </c>
      <c r="C62" s="98">
        <f>C65+C68+C71+C73</f>
        <v>3063065.4299999997</v>
      </c>
      <c r="D62" s="94">
        <f>D63+D69</f>
        <v>2737565.43</v>
      </c>
      <c r="E62" s="94">
        <f>E63+E66</f>
        <v>325500</v>
      </c>
      <c r="F62" s="95"/>
    </row>
    <row r="63" spans="1:6" ht="12.75">
      <c r="A63" s="58" t="s">
        <v>162</v>
      </c>
      <c r="B63" s="83" t="s">
        <v>52</v>
      </c>
      <c r="C63" s="16">
        <v>166817.27</v>
      </c>
      <c r="D63" s="17">
        <v>146817.27</v>
      </c>
      <c r="E63" s="17">
        <v>20000</v>
      </c>
      <c r="F63" s="92"/>
    </row>
    <row r="64" spans="1:6" ht="12.75">
      <c r="A64" s="58" t="s">
        <v>163</v>
      </c>
      <c r="B64" s="83" t="s">
        <v>53</v>
      </c>
      <c r="C64" s="16">
        <v>166817.27</v>
      </c>
      <c r="D64" s="17">
        <v>146817.27</v>
      </c>
      <c r="E64" s="17">
        <v>20000</v>
      </c>
      <c r="F64" s="92"/>
    </row>
    <row r="65" spans="1:6" ht="12.75">
      <c r="A65" s="81" t="s">
        <v>123</v>
      </c>
      <c r="B65" s="83" t="s">
        <v>13</v>
      </c>
      <c r="C65" s="16">
        <v>166817.27</v>
      </c>
      <c r="D65" s="17">
        <v>146817.27</v>
      </c>
      <c r="E65" s="17">
        <v>20000</v>
      </c>
      <c r="F65" s="92"/>
    </row>
    <row r="66" spans="1:6" ht="12.75">
      <c r="A66" s="58" t="s">
        <v>164</v>
      </c>
      <c r="B66" s="83" t="s">
        <v>54</v>
      </c>
      <c r="C66" s="16">
        <v>305500</v>
      </c>
      <c r="D66" s="17" t="s">
        <v>123</v>
      </c>
      <c r="E66" s="16">
        <v>305500</v>
      </c>
      <c r="F66" s="92"/>
    </row>
    <row r="67" spans="1:6" ht="12.75">
      <c r="A67" s="58" t="s">
        <v>165</v>
      </c>
      <c r="B67" s="83" t="s">
        <v>55</v>
      </c>
      <c r="C67" s="16">
        <v>305500</v>
      </c>
      <c r="D67" s="17" t="s">
        <v>123</v>
      </c>
      <c r="E67" s="16">
        <v>305500</v>
      </c>
      <c r="F67" s="92"/>
    </row>
    <row r="68" spans="1:6" ht="12.75">
      <c r="A68" s="81" t="s">
        <v>123</v>
      </c>
      <c r="B68" s="83" t="s">
        <v>13</v>
      </c>
      <c r="C68" s="16">
        <v>305500</v>
      </c>
      <c r="D68" s="17" t="s">
        <v>123</v>
      </c>
      <c r="E68" s="16">
        <v>305500</v>
      </c>
      <c r="F68" s="92"/>
    </row>
    <row r="69" spans="1:6" ht="12.75">
      <c r="A69" s="58" t="s">
        <v>166</v>
      </c>
      <c r="B69" s="83" t="s">
        <v>56</v>
      </c>
      <c r="C69" s="17">
        <f>C70+C72</f>
        <v>2590748.16</v>
      </c>
      <c r="D69" s="17">
        <f>D70+D72</f>
        <v>2590748.16</v>
      </c>
      <c r="E69" s="17" t="s">
        <v>123</v>
      </c>
      <c r="F69" s="92"/>
    </row>
    <row r="70" spans="1:6" ht="12.75">
      <c r="A70" s="58" t="s">
        <v>167</v>
      </c>
      <c r="B70" s="83" t="s">
        <v>57</v>
      </c>
      <c r="C70" s="17">
        <v>1850534.4</v>
      </c>
      <c r="D70" s="17">
        <v>1850534.4</v>
      </c>
      <c r="E70" s="17" t="s">
        <v>123</v>
      </c>
      <c r="F70" s="92"/>
    </row>
    <row r="71" spans="1:6" ht="12.75">
      <c r="A71" s="81" t="s">
        <v>123</v>
      </c>
      <c r="B71" s="83" t="s">
        <v>13</v>
      </c>
      <c r="C71" s="17">
        <v>1850534.4</v>
      </c>
      <c r="D71" s="17">
        <v>1850534.4</v>
      </c>
      <c r="E71" s="17" t="s">
        <v>123</v>
      </c>
      <c r="F71" s="92"/>
    </row>
    <row r="72" spans="1:6" ht="12.75">
      <c r="A72" s="58" t="s">
        <v>168</v>
      </c>
      <c r="B72" s="83" t="s">
        <v>58</v>
      </c>
      <c r="C72" s="17">
        <v>740213.76</v>
      </c>
      <c r="D72" s="17">
        <v>740213.76</v>
      </c>
      <c r="E72" s="17" t="s">
        <v>123</v>
      </c>
      <c r="F72" s="92"/>
    </row>
    <row r="73" spans="1:6" ht="12.75">
      <c r="A73" s="81" t="s">
        <v>123</v>
      </c>
      <c r="B73" s="83" t="s">
        <v>13</v>
      </c>
      <c r="C73" s="17">
        <v>740213.76</v>
      </c>
      <c r="D73" s="17">
        <v>740213.76</v>
      </c>
      <c r="E73" s="17" t="s">
        <v>123</v>
      </c>
      <c r="F73" s="92"/>
    </row>
    <row r="74" spans="1:6" s="43" customFormat="1" ht="12.75">
      <c r="A74" s="62" t="s">
        <v>169</v>
      </c>
      <c r="B74" s="93" t="s">
        <v>59</v>
      </c>
      <c r="C74" s="94">
        <f>C75+C78</f>
        <v>6656002.85</v>
      </c>
      <c r="D74" s="94">
        <f>D78</f>
        <v>3646002.85</v>
      </c>
      <c r="E74" s="94">
        <f>E75+E78+E83</f>
        <v>3010000</v>
      </c>
      <c r="F74" s="95"/>
    </row>
    <row r="75" spans="1:6" ht="12.75">
      <c r="A75" s="58" t="s">
        <v>170</v>
      </c>
      <c r="B75" s="83" t="s">
        <v>60</v>
      </c>
      <c r="C75" s="16">
        <v>750000</v>
      </c>
      <c r="D75" s="17" t="s">
        <v>123</v>
      </c>
      <c r="E75" s="16">
        <v>750000</v>
      </c>
      <c r="F75" s="92"/>
    </row>
    <row r="76" spans="1:6" ht="12.75">
      <c r="A76" s="58" t="s">
        <v>171</v>
      </c>
      <c r="B76" s="83" t="s">
        <v>61</v>
      </c>
      <c r="C76" s="16">
        <v>750000</v>
      </c>
      <c r="D76" s="17" t="s">
        <v>123</v>
      </c>
      <c r="E76" s="16">
        <v>750000</v>
      </c>
      <c r="F76" s="92"/>
    </row>
    <row r="77" spans="1:6" ht="12.75">
      <c r="A77" s="81" t="s">
        <v>123</v>
      </c>
      <c r="B77" s="83" t="s">
        <v>13</v>
      </c>
      <c r="C77" s="16">
        <v>750000</v>
      </c>
      <c r="D77" s="17" t="s">
        <v>123</v>
      </c>
      <c r="E77" s="16">
        <v>750000</v>
      </c>
      <c r="F77" s="92"/>
    </row>
    <row r="78" spans="1:6" ht="12.75">
      <c r="A78" s="58" t="s">
        <v>172</v>
      </c>
      <c r="B78" s="83" t="s">
        <v>62</v>
      </c>
      <c r="C78" s="17">
        <f>C79+C81+C83</f>
        <v>5906002.85</v>
      </c>
      <c r="D78" s="17">
        <v>3646002.85</v>
      </c>
      <c r="E78" s="16">
        <v>260000</v>
      </c>
      <c r="F78" s="92"/>
    </row>
    <row r="79" spans="1:6" ht="12.75">
      <c r="A79" s="58" t="s">
        <v>173</v>
      </c>
      <c r="B79" s="83" t="s">
        <v>63</v>
      </c>
      <c r="C79" s="17">
        <v>3646002.85</v>
      </c>
      <c r="D79" s="17">
        <v>3646002.85</v>
      </c>
      <c r="E79" s="17" t="s">
        <v>123</v>
      </c>
      <c r="F79" s="92"/>
    </row>
    <row r="80" spans="1:6" ht="12.75">
      <c r="A80" s="81" t="s">
        <v>123</v>
      </c>
      <c r="B80" s="83" t="s">
        <v>13</v>
      </c>
      <c r="C80" s="17">
        <v>3646002.85</v>
      </c>
      <c r="D80" s="17">
        <v>3646002.85</v>
      </c>
      <c r="E80" s="17" t="s">
        <v>123</v>
      </c>
      <c r="F80" s="92"/>
    </row>
    <row r="81" spans="1:6" ht="12.75">
      <c r="A81" s="58" t="s">
        <v>174</v>
      </c>
      <c r="B81" s="83" t="s">
        <v>64</v>
      </c>
      <c r="C81" s="16">
        <v>260000</v>
      </c>
      <c r="D81" s="17" t="s">
        <v>123</v>
      </c>
      <c r="E81" s="16">
        <v>260000</v>
      </c>
      <c r="F81" s="92"/>
    </row>
    <row r="82" spans="1:6" ht="12.75">
      <c r="A82" s="81" t="s">
        <v>123</v>
      </c>
      <c r="B82" s="83" t="s">
        <v>13</v>
      </c>
      <c r="C82" s="16">
        <v>260000</v>
      </c>
      <c r="D82" s="17" t="s">
        <v>123</v>
      </c>
      <c r="E82" s="16">
        <v>260000</v>
      </c>
      <c r="F82" s="92"/>
    </row>
    <row r="83" spans="1:6" ht="12.75">
      <c r="A83" s="58" t="s">
        <v>175</v>
      </c>
      <c r="B83" s="83" t="s">
        <v>65</v>
      </c>
      <c r="C83" s="16">
        <v>2000000</v>
      </c>
      <c r="D83" s="17" t="s">
        <v>123</v>
      </c>
      <c r="E83" s="16">
        <v>2000000</v>
      </c>
      <c r="F83" s="92"/>
    </row>
    <row r="84" spans="1:6" ht="12.75">
      <c r="A84" s="58" t="s">
        <v>176</v>
      </c>
      <c r="B84" s="83" t="s">
        <v>66</v>
      </c>
      <c r="C84" s="16">
        <v>2000000</v>
      </c>
      <c r="D84" s="17" t="s">
        <v>123</v>
      </c>
      <c r="E84" s="16">
        <v>2000000</v>
      </c>
      <c r="F84" s="92"/>
    </row>
    <row r="85" spans="1:6" ht="12.75">
      <c r="A85" s="81" t="s">
        <v>123</v>
      </c>
      <c r="B85" s="83" t="s">
        <v>13</v>
      </c>
      <c r="C85" s="16">
        <v>2000000</v>
      </c>
      <c r="D85" s="17" t="s">
        <v>123</v>
      </c>
      <c r="E85" s="16">
        <v>2000000</v>
      </c>
      <c r="F85" s="92"/>
    </row>
    <row r="86" spans="1:6" s="43" customFormat="1" ht="12.75">
      <c r="A86" s="62" t="s">
        <v>177</v>
      </c>
      <c r="B86" s="93" t="s">
        <v>67</v>
      </c>
      <c r="C86" s="98">
        <f>C87+C90+C93</f>
        <v>8214856.3</v>
      </c>
      <c r="D86" s="94">
        <f>D93</f>
        <v>7214856.3</v>
      </c>
      <c r="E86" s="94">
        <f>E87+E90</f>
        <v>1000000</v>
      </c>
      <c r="F86" s="95"/>
    </row>
    <row r="87" spans="1:6" ht="12.75">
      <c r="A87" s="58" t="s">
        <v>178</v>
      </c>
      <c r="B87" s="83" t="s">
        <v>68</v>
      </c>
      <c r="C87" s="16">
        <v>950000</v>
      </c>
      <c r="D87" s="17" t="s">
        <v>123</v>
      </c>
      <c r="E87" s="16">
        <v>950000</v>
      </c>
      <c r="F87" s="92"/>
    </row>
    <row r="88" spans="1:6" ht="12.75">
      <c r="A88" s="58" t="s">
        <v>179</v>
      </c>
      <c r="B88" s="83" t="s">
        <v>69</v>
      </c>
      <c r="C88" s="16">
        <v>950000</v>
      </c>
      <c r="D88" s="17" t="s">
        <v>123</v>
      </c>
      <c r="E88" s="16">
        <v>950000</v>
      </c>
      <c r="F88" s="92"/>
    </row>
    <row r="89" spans="1:6" ht="12.75">
      <c r="A89" s="81" t="s">
        <v>123</v>
      </c>
      <c r="B89" s="83" t="s">
        <v>13</v>
      </c>
      <c r="C89" s="16">
        <v>950000</v>
      </c>
      <c r="D89" s="17" t="s">
        <v>123</v>
      </c>
      <c r="E89" s="16">
        <v>950000</v>
      </c>
      <c r="F89" s="92"/>
    </row>
    <row r="90" spans="1:6" ht="12.75">
      <c r="A90" s="58" t="s">
        <v>180</v>
      </c>
      <c r="B90" s="83" t="s">
        <v>70</v>
      </c>
      <c r="C90" s="16">
        <v>50000</v>
      </c>
      <c r="D90" s="17" t="s">
        <v>123</v>
      </c>
      <c r="E90" s="16">
        <v>50000</v>
      </c>
      <c r="F90" s="92"/>
    </row>
    <row r="91" spans="1:6" ht="12.75">
      <c r="A91" s="58" t="s">
        <v>181</v>
      </c>
      <c r="B91" s="83" t="s">
        <v>71</v>
      </c>
      <c r="C91" s="16">
        <v>50000</v>
      </c>
      <c r="D91" s="17" t="s">
        <v>123</v>
      </c>
      <c r="E91" s="16">
        <v>50000</v>
      </c>
      <c r="F91" s="92"/>
    </row>
    <row r="92" spans="1:6" ht="12.75">
      <c r="A92" s="81" t="s">
        <v>123</v>
      </c>
      <c r="B92" s="83" t="s">
        <v>13</v>
      </c>
      <c r="C92" s="16">
        <v>50000</v>
      </c>
      <c r="D92" s="17" t="s">
        <v>123</v>
      </c>
      <c r="E92" s="16">
        <v>50000</v>
      </c>
      <c r="F92" s="92"/>
    </row>
    <row r="93" spans="1:6" ht="12.75">
      <c r="A93" s="58" t="s">
        <v>182</v>
      </c>
      <c r="B93" s="83" t="s">
        <v>72</v>
      </c>
      <c r="C93" s="16">
        <v>7214856.3</v>
      </c>
      <c r="D93" s="16">
        <v>7214856.3</v>
      </c>
      <c r="E93" s="17" t="s">
        <v>123</v>
      </c>
      <c r="F93" s="92"/>
    </row>
    <row r="94" spans="1:6" ht="12.75">
      <c r="A94" s="58" t="s">
        <v>183</v>
      </c>
      <c r="B94" s="83" t="s">
        <v>73</v>
      </c>
      <c r="C94" s="16">
        <v>7214856.3</v>
      </c>
      <c r="D94" s="16">
        <v>7214856.3</v>
      </c>
      <c r="E94" s="17" t="s">
        <v>123</v>
      </c>
      <c r="F94" s="92"/>
    </row>
    <row r="95" spans="1:6" ht="12.75">
      <c r="A95" s="81" t="s">
        <v>123</v>
      </c>
      <c r="B95" s="83" t="s">
        <v>13</v>
      </c>
      <c r="C95" s="16">
        <v>7214856.3</v>
      </c>
      <c r="D95" s="16">
        <v>7214856.3</v>
      </c>
      <c r="E95" s="17" t="s">
        <v>123</v>
      </c>
      <c r="F95" s="92"/>
    </row>
    <row r="96" spans="1:6" s="43" customFormat="1" ht="12.75">
      <c r="A96" s="62" t="s">
        <v>184</v>
      </c>
      <c r="B96" s="93" t="s">
        <v>77</v>
      </c>
      <c r="C96" s="94">
        <f>C97+C100+C105</f>
        <v>424820.02</v>
      </c>
      <c r="D96" s="94">
        <f>D100+D105</f>
        <v>389820.02</v>
      </c>
      <c r="E96" s="94">
        <f>E97+E100+E106</f>
        <v>35000</v>
      </c>
      <c r="F96" s="95"/>
    </row>
    <row r="97" spans="1:6" ht="12.75">
      <c r="A97" s="58" t="s">
        <v>185</v>
      </c>
      <c r="B97" s="83" t="s">
        <v>78</v>
      </c>
      <c r="C97" s="16">
        <v>10000</v>
      </c>
      <c r="D97" s="17" t="s">
        <v>123</v>
      </c>
      <c r="E97" s="16">
        <v>10000</v>
      </c>
      <c r="F97" s="92"/>
    </row>
    <row r="98" spans="1:6" ht="12.75">
      <c r="A98" s="58" t="s">
        <v>186</v>
      </c>
      <c r="B98" s="83" t="s">
        <v>79</v>
      </c>
      <c r="C98" s="16">
        <v>10000</v>
      </c>
      <c r="D98" s="17" t="s">
        <v>123</v>
      </c>
      <c r="E98" s="16">
        <v>10000</v>
      </c>
      <c r="F98" s="92"/>
    </row>
    <row r="99" spans="1:6" ht="12.75">
      <c r="A99" s="81" t="s">
        <v>123</v>
      </c>
      <c r="B99" s="83" t="s">
        <v>13</v>
      </c>
      <c r="C99" s="16">
        <v>10000</v>
      </c>
      <c r="D99" s="17" t="s">
        <v>123</v>
      </c>
      <c r="E99" s="16">
        <v>10000</v>
      </c>
      <c r="F99" s="92"/>
    </row>
    <row r="100" spans="1:6" ht="12.75">
      <c r="A100" s="58" t="s">
        <v>187</v>
      </c>
      <c r="B100" s="83" t="s">
        <v>80</v>
      </c>
      <c r="C100" s="17">
        <f>C102+C104</f>
        <v>199938.22</v>
      </c>
      <c r="D100" s="17">
        <v>194938.22</v>
      </c>
      <c r="E100" s="16">
        <v>5000</v>
      </c>
      <c r="F100" s="92"/>
    </row>
    <row r="101" spans="1:6" ht="12.75">
      <c r="A101" s="58" t="s">
        <v>188</v>
      </c>
      <c r="B101" s="83" t="s">
        <v>81</v>
      </c>
      <c r="C101" s="17">
        <v>194938.22</v>
      </c>
      <c r="D101" s="17">
        <v>194938.22</v>
      </c>
      <c r="E101" s="17" t="s">
        <v>123</v>
      </c>
      <c r="F101" s="92"/>
    </row>
    <row r="102" spans="1:6" ht="12.75">
      <c r="A102" s="81" t="s">
        <v>123</v>
      </c>
      <c r="B102" s="83" t="s">
        <v>13</v>
      </c>
      <c r="C102" s="17">
        <v>194938.22</v>
      </c>
      <c r="D102" s="17">
        <v>194938.22</v>
      </c>
      <c r="E102" s="17" t="s">
        <v>123</v>
      </c>
      <c r="F102" s="92"/>
    </row>
    <row r="103" spans="1:6" ht="12.75">
      <c r="A103" s="58" t="s">
        <v>189</v>
      </c>
      <c r="B103" s="83" t="s">
        <v>82</v>
      </c>
      <c r="C103" s="16">
        <v>5000</v>
      </c>
      <c r="D103" s="17" t="s">
        <v>123</v>
      </c>
      <c r="E103" s="16">
        <v>5000</v>
      </c>
      <c r="F103" s="92"/>
    </row>
    <row r="104" spans="1:6" ht="12.75">
      <c r="A104" s="81" t="s">
        <v>123</v>
      </c>
      <c r="B104" s="83" t="s">
        <v>13</v>
      </c>
      <c r="C104" s="16">
        <v>5000</v>
      </c>
      <c r="D104" s="17" t="s">
        <v>123</v>
      </c>
      <c r="E104" s="16">
        <v>5000</v>
      </c>
      <c r="F104" s="92"/>
    </row>
    <row r="105" spans="1:6" ht="12.75">
      <c r="A105" s="58" t="s">
        <v>190</v>
      </c>
      <c r="B105" s="83" t="s">
        <v>83</v>
      </c>
      <c r="C105" s="16">
        <v>214881.8</v>
      </c>
      <c r="D105" s="17">
        <v>194881.8</v>
      </c>
      <c r="E105" s="17">
        <v>20000</v>
      </c>
      <c r="F105" s="92"/>
    </row>
    <row r="106" spans="1:6" ht="12.75">
      <c r="A106" s="58" t="s">
        <v>191</v>
      </c>
      <c r="B106" s="83" t="s">
        <v>84</v>
      </c>
      <c r="C106" s="16">
        <v>214881.8</v>
      </c>
      <c r="D106" s="17">
        <v>194881.8</v>
      </c>
      <c r="E106" s="17">
        <v>20000</v>
      </c>
      <c r="F106" s="92"/>
    </row>
    <row r="107" spans="1:6" ht="12.75">
      <c r="A107" s="81" t="s">
        <v>123</v>
      </c>
      <c r="B107" s="83" t="s">
        <v>13</v>
      </c>
      <c r="C107" s="16">
        <v>214881.8</v>
      </c>
      <c r="D107" s="17">
        <v>194881.8</v>
      </c>
      <c r="E107" s="17">
        <v>20000</v>
      </c>
      <c r="F107" s="92"/>
    </row>
    <row r="108" spans="1:6" s="43" customFormat="1" ht="12.75">
      <c r="A108" s="62" t="s">
        <v>192</v>
      </c>
      <c r="B108" s="93" t="s">
        <v>85</v>
      </c>
      <c r="C108" s="98">
        <f>C109+C112</f>
        <v>629568.21</v>
      </c>
      <c r="D108" s="94">
        <v>319568.21</v>
      </c>
      <c r="E108" s="94">
        <f>E109+E112</f>
        <v>310000</v>
      </c>
      <c r="F108" s="95"/>
    </row>
    <row r="109" spans="1:6" ht="12.75">
      <c r="A109" s="58" t="s">
        <v>193</v>
      </c>
      <c r="B109" s="83" t="s">
        <v>86</v>
      </c>
      <c r="C109" s="16">
        <v>300000</v>
      </c>
      <c r="D109" s="17" t="s">
        <v>123</v>
      </c>
      <c r="E109" s="16">
        <v>300000</v>
      </c>
      <c r="F109" s="92"/>
    </row>
    <row r="110" spans="1:6" ht="12.75">
      <c r="A110" s="58" t="s">
        <v>194</v>
      </c>
      <c r="B110" s="83" t="s">
        <v>87</v>
      </c>
      <c r="C110" s="16">
        <v>300000</v>
      </c>
      <c r="D110" s="17" t="s">
        <v>123</v>
      </c>
      <c r="E110" s="16">
        <v>300000</v>
      </c>
      <c r="F110" s="92"/>
    </row>
    <row r="111" spans="1:6" ht="12.75">
      <c r="A111" s="81" t="s">
        <v>123</v>
      </c>
      <c r="B111" s="83" t="s">
        <v>13</v>
      </c>
      <c r="C111" s="16">
        <v>300000</v>
      </c>
      <c r="D111" s="17" t="s">
        <v>123</v>
      </c>
      <c r="E111" s="16">
        <v>300000</v>
      </c>
      <c r="F111" s="92"/>
    </row>
    <row r="112" spans="1:6" ht="12.75">
      <c r="A112" s="58" t="s">
        <v>195</v>
      </c>
      <c r="B112" s="83" t="s">
        <v>88</v>
      </c>
      <c r="C112" s="17">
        <v>329568.21</v>
      </c>
      <c r="D112" s="17">
        <v>319568.21</v>
      </c>
      <c r="E112" s="17">
        <v>10000</v>
      </c>
      <c r="F112" s="92"/>
    </row>
    <row r="113" spans="1:6" ht="12.75">
      <c r="A113" s="58" t="s">
        <v>196</v>
      </c>
      <c r="B113" s="83" t="s">
        <v>89</v>
      </c>
      <c r="C113" s="17">
        <v>329568.21</v>
      </c>
      <c r="D113" s="17">
        <v>319568.21</v>
      </c>
      <c r="E113" s="17">
        <v>10000</v>
      </c>
      <c r="F113" s="92"/>
    </row>
    <row r="114" spans="1:6" ht="12.75">
      <c r="A114" s="81" t="s">
        <v>123</v>
      </c>
      <c r="B114" s="83" t="s">
        <v>13</v>
      </c>
      <c r="C114" s="17">
        <v>329568.21</v>
      </c>
      <c r="D114" s="17">
        <v>319568.21</v>
      </c>
      <c r="E114" s="17">
        <v>10000</v>
      </c>
      <c r="F114" s="92"/>
    </row>
    <row r="115" spans="1:6" s="43" customFormat="1" ht="12.75">
      <c r="A115" s="62" t="s">
        <v>197</v>
      </c>
      <c r="B115" s="93" t="s">
        <v>90</v>
      </c>
      <c r="C115" s="94">
        <f>C118+C120</f>
        <v>743171.01</v>
      </c>
      <c r="D115" s="94">
        <v>713171.01</v>
      </c>
      <c r="E115" s="94">
        <v>30000</v>
      </c>
      <c r="F115" s="95"/>
    </row>
    <row r="116" spans="1:6" ht="12.75">
      <c r="A116" s="58" t="s">
        <v>198</v>
      </c>
      <c r="B116" s="83" t="s">
        <v>91</v>
      </c>
      <c r="C116" s="17">
        <v>743171.01</v>
      </c>
      <c r="D116" s="17">
        <v>713171.01</v>
      </c>
      <c r="E116" s="17">
        <v>30000</v>
      </c>
      <c r="F116" s="92"/>
    </row>
    <row r="117" spans="1:6" ht="12.75">
      <c r="A117" s="58" t="s">
        <v>199</v>
      </c>
      <c r="B117" s="83" t="s">
        <v>17</v>
      </c>
      <c r="C117" s="17">
        <v>713171.01</v>
      </c>
      <c r="D117" s="17">
        <v>713171.01</v>
      </c>
      <c r="E117" s="17" t="s">
        <v>123</v>
      </c>
      <c r="F117" s="92"/>
    </row>
    <row r="118" spans="1:6" ht="12.75">
      <c r="A118" s="81" t="s">
        <v>123</v>
      </c>
      <c r="B118" s="83" t="s">
        <v>13</v>
      </c>
      <c r="C118" s="17">
        <v>713171.01</v>
      </c>
      <c r="D118" s="17">
        <v>713171.01</v>
      </c>
      <c r="E118" s="17" t="s">
        <v>123</v>
      </c>
      <c r="F118" s="92"/>
    </row>
    <row r="119" spans="1:6" ht="12.75">
      <c r="A119" s="58" t="s">
        <v>200</v>
      </c>
      <c r="B119" s="83" t="s">
        <v>92</v>
      </c>
      <c r="C119" s="16">
        <v>30000</v>
      </c>
      <c r="D119" s="17" t="s">
        <v>123</v>
      </c>
      <c r="E119" s="16">
        <v>30000</v>
      </c>
      <c r="F119" s="92"/>
    </row>
    <row r="120" spans="1:6" ht="12.75">
      <c r="A120" s="81" t="s">
        <v>123</v>
      </c>
      <c r="B120" s="83" t="s">
        <v>13</v>
      </c>
      <c r="C120" s="16">
        <v>30000</v>
      </c>
      <c r="D120" s="17" t="s">
        <v>123</v>
      </c>
      <c r="E120" s="16">
        <v>30000</v>
      </c>
      <c r="F120" s="92"/>
    </row>
    <row r="121" ht="14.25" customHeight="1"/>
    <row r="122" ht="14.25" customHeight="1">
      <c r="A122" s="99" t="s">
        <v>123</v>
      </c>
    </row>
  </sheetData>
  <sheetProtection/>
  <mergeCells count="3">
    <mergeCell ref="A1:E1"/>
    <mergeCell ref="A2:F2"/>
    <mergeCell ref="A122:E122"/>
  </mergeCells>
  <printOptions/>
  <pageMargins left="0.9" right="0.75" top="1" bottom="0.75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7.00390625" style="0" bestFit="1" customWidth="1"/>
    <col min="2" max="2" width="36.421875" style="0" customWidth="1"/>
    <col min="3" max="3" width="20.28125" style="0" customWidth="1"/>
    <col min="4" max="4" width="18.7109375" style="0" customWidth="1"/>
    <col min="5" max="5" width="20.140625" style="0" customWidth="1"/>
    <col min="6" max="6" width="18.140625" style="0" customWidth="1"/>
  </cols>
  <sheetData>
    <row r="1" ht="29.25" customHeight="1">
      <c r="A1" s="74" t="s">
        <v>201</v>
      </c>
    </row>
    <row r="2" spans="1:6" ht="24" customHeight="1">
      <c r="A2" s="48" t="s">
        <v>112</v>
      </c>
      <c r="B2" s="48"/>
      <c r="C2" s="48"/>
      <c r="D2" s="48"/>
      <c r="E2" s="48"/>
      <c r="F2" s="48"/>
    </row>
    <row r="3" spans="1:6" ht="29.25" customHeight="1">
      <c r="A3" s="75" t="s">
        <v>113</v>
      </c>
      <c r="B3" s="75" t="s">
        <v>114</v>
      </c>
      <c r="C3" s="76" t="s">
        <v>115</v>
      </c>
      <c r="D3" s="77" t="s">
        <v>116</v>
      </c>
      <c r="E3" s="78" t="s">
        <v>117</v>
      </c>
      <c r="F3" s="79" t="s">
        <v>118</v>
      </c>
    </row>
    <row r="4" spans="1:6" ht="15.75" customHeight="1">
      <c r="A4" s="76" t="s">
        <v>119</v>
      </c>
      <c r="B4" s="76" t="s">
        <v>119</v>
      </c>
      <c r="C4" s="76" t="s">
        <v>120</v>
      </c>
      <c r="D4" s="77" t="s">
        <v>121</v>
      </c>
      <c r="E4" s="80" t="s">
        <v>122</v>
      </c>
      <c r="F4" s="79">
        <v>4</v>
      </c>
    </row>
    <row r="5" spans="1:6" ht="14.25" customHeight="1">
      <c r="A5" s="81" t="s">
        <v>123</v>
      </c>
      <c r="B5" s="82" t="s">
        <v>115</v>
      </c>
      <c r="C5" s="25">
        <v>85000000</v>
      </c>
      <c r="D5" s="17"/>
      <c r="E5" s="25">
        <v>85000000</v>
      </c>
      <c r="F5" s="39"/>
    </row>
    <row r="6" spans="1:6" ht="12.75">
      <c r="A6" s="58" t="s">
        <v>177</v>
      </c>
      <c r="B6" s="83" t="s">
        <v>67</v>
      </c>
      <c r="C6" s="25">
        <v>85000000</v>
      </c>
      <c r="D6" s="17"/>
      <c r="E6" s="25">
        <v>85000000</v>
      </c>
      <c r="F6" s="39"/>
    </row>
    <row r="7" spans="1:6" ht="22.5">
      <c r="A7" s="58" t="s">
        <v>202</v>
      </c>
      <c r="B7" s="83" t="s">
        <v>74</v>
      </c>
      <c r="C7" s="25">
        <v>85000000</v>
      </c>
      <c r="D7" s="17"/>
      <c r="E7" s="25">
        <v>85000000</v>
      </c>
      <c r="F7" s="39"/>
    </row>
    <row r="8" spans="1:6" ht="12.75">
      <c r="A8" s="58" t="s">
        <v>203</v>
      </c>
      <c r="B8" s="83" t="s">
        <v>75</v>
      </c>
      <c r="C8" s="25">
        <v>85000000</v>
      </c>
      <c r="D8" s="17"/>
      <c r="E8" s="25">
        <v>85000000</v>
      </c>
      <c r="F8" s="39"/>
    </row>
  </sheetData>
  <sheetProtection/>
  <mergeCells count="2">
    <mergeCell ref="A1:E1"/>
    <mergeCell ref="A2:F2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9.8515625" style="0" customWidth="1"/>
    <col min="2" max="2" width="29.140625" style="45" customWidth="1"/>
    <col min="3" max="3" width="28.57421875" style="45" customWidth="1"/>
  </cols>
  <sheetData>
    <row r="1" spans="1:3" ht="31.5" customHeight="1">
      <c r="A1" s="46" t="s">
        <v>204</v>
      </c>
      <c r="B1" s="47"/>
      <c r="C1" s="47"/>
    </row>
    <row r="2" spans="1:3" ht="21.75" customHeight="1">
      <c r="A2" s="48" t="s">
        <v>205</v>
      </c>
      <c r="B2" s="48"/>
      <c r="C2" s="49"/>
    </row>
    <row r="3" spans="1:3" ht="22.5" customHeight="1">
      <c r="A3" s="50" t="s">
        <v>206</v>
      </c>
      <c r="B3" s="50"/>
      <c r="C3" s="51" t="s">
        <v>207</v>
      </c>
    </row>
    <row r="4" spans="1:3" ht="18" customHeight="1">
      <c r="A4" s="50" t="s">
        <v>113</v>
      </c>
      <c r="B4" s="50" t="s">
        <v>114</v>
      </c>
      <c r="C4" s="52"/>
    </row>
    <row r="5" spans="1:3" ht="21" customHeight="1">
      <c r="A5" s="53" t="s">
        <v>123</v>
      </c>
      <c r="B5" s="50" t="s">
        <v>208</v>
      </c>
      <c r="C5" s="54">
        <f>C6+C18+C28+C34</f>
        <v>28835468.05</v>
      </c>
    </row>
    <row r="6" spans="1:3" s="43" customFormat="1" ht="21" customHeight="1">
      <c r="A6" s="55" t="s">
        <v>209</v>
      </c>
      <c r="B6" s="56" t="s">
        <v>210</v>
      </c>
      <c r="C6" s="57">
        <f>C11+C12+C16+C17</f>
        <v>8584195.22</v>
      </c>
    </row>
    <row r="7" spans="1:3" ht="21" customHeight="1">
      <c r="A7" s="58" t="s">
        <v>211</v>
      </c>
      <c r="B7" s="59" t="s">
        <v>212</v>
      </c>
      <c r="C7" s="60">
        <v>0</v>
      </c>
    </row>
    <row r="8" spans="1:3" ht="21" customHeight="1">
      <c r="A8" s="58" t="s">
        <v>213</v>
      </c>
      <c r="B8" s="59" t="s">
        <v>214</v>
      </c>
      <c r="C8" s="60">
        <v>0</v>
      </c>
    </row>
    <row r="9" spans="1:3" ht="21" customHeight="1">
      <c r="A9" s="58" t="s">
        <v>215</v>
      </c>
      <c r="B9" s="59" t="s">
        <v>216</v>
      </c>
      <c r="C9" s="60">
        <v>0</v>
      </c>
    </row>
    <row r="10" spans="1:3" ht="21" customHeight="1">
      <c r="A10" s="58" t="s">
        <v>217</v>
      </c>
      <c r="B10" s="59" t="s">
        <v>218</v>
      </c>
      <c r="C10" s="60">
        <v>0</v>
      </c>
    </row>
    <row r="11" spans="1:3" ht="21" customHeight="1">
      <c r="A11" s="58" t="s">
        <v>219</v>
      </c>
      <c r="B11" s="59" t="s">
        <v>220</v>
      </c>
      <c r="C11" s="61">
        <v>603600</v>
      </c>
    </row>
    <row r="12" spans="1:3" ht="21" customHeight="1">
      <c r="A12" s="58" t="s">
        <v>221</v>
      </c>
      <c r="B12" s="59" t="s">
        <v>222</v>
      </c>
      <c r="C12" s="60">
        <v>1621650</v>
      </c>
    </row>
    <row r="13" spans="1:3" ht="21" customHeight="1">
      <c r="A13" s="58" t="s">
        <v>223</v>
      </c>
      <c r="B13" s="59" t="s">
        <v>224</v>
      </c>
      <c r="C13" s="60">
        <v>0</v>
      </c>
    </row>
    <row r="14" spans="1:3" ht="21" customHeight="1">
      <c r="A14" s="58" t="s">
        <v>225</v>
      </c>
      <c r="B14" s="59" t="s">
        <v>226</v>
      </c>
      <c r="C14" s="60">
        <v>0</v>
      </c>
    </row>
    <row r="15" spans="1:3" ht="21" customHeight="1">
      <c r="A15" s="58" t="s">
        <v>227</v>
      </c>
      <c r="B15" s="59" t="s">
        <v>228</v>
      </c>
      <c r="C15" s="60">
        <v>0</v>
      </c>
    </row>
    <row r="16" spans="1:3" ht="21" customHeight="1">
      <c r="A16" s="58" t="s">
        <v>229</v>
      </c>
      <c r="B16" s="59" t="s">
        <v>230</v>
      </c>
      <c r="C16" s="60">
        <v>238745.22</v>
      </c>
    </row>
    <row r="17" spans="1:3" ht="21" customHeight="1">
      <c r="A17" s="58" t="s">
        <v>231</v>
      </c>
      <c r="B17" s="59" t="s">
        <v>232</v>
      </c>
      <c r="C17" s="60">
        <v>6120200</v>
      </c>
    </row>
    <row r="18" spans="1:3" s="43" customFormat="1" ht="21" customHeight="1">
      <c r="A18" s="62" t="s">
        <v>233</v>
      </c>
      <c r="B18" s="63" t="s">
        <v>234</v>
      </c>
      <c r="C18" s="57">
        <f>C19+C20+C21+C22+C23+C24+C25+C26+C27</f>
        <v>18502790.310000002</v>
      </c>
    </row>
    <row r="19" spans="1:3" ht="21" customHeight="1">
      <c r="A19" s="58" t="s">
        <v>235</v>
      </c>
      <c r="B19" s="59" t="s">
        <v>236</v>
      </c>
      <c r="C19" s="60">
        <v>920700</v>
      </c>
    </row>
    <row r="20" spans="1:3" ht="21" customHeight="1">
      <c r="A20" s="58" t="s">
        <v>237</v>
      </c>
      <c r="B20" s="59" t="s">
        <v>238</v>
      </c>
      <c r="C20" s="60">
        <v>3018480</v>
      </c>
    </row>
    <row r="21" spans="1:3" ht="21" customHeight="1">
      <c r="A21" s="64" t="s">
        <v>239</v>
      </c>
      <c r="B21" s="65" t="s">
        <v>240</v>
      </c>
      <c r="C21" s="66">
        <v>3453600</v>
      </c>
    </row>
    <row r="22" spans="1:3" s="44" customFormat="1" ht="21" customHeight="1">
      <c r="A22" s="67" t="s">
        <v>241</v>
      </c>
      <c r="B22" s="68" t="s">
        <v>242</v>
      </c>
      <c r="C22" s="66">
        <v>2202000</v>
      </c>
    </row>
    <row r="23" spans="1:3" ht="21" customHeight="1">
      <c r="A23" s="67" t="s">
        <v>243</v>
      </c>
      <c r="B23" s="69" t="s">
        <v>244</v>
      </c>
      <c r="C23" s="70">
        <v>1261323.75</v>
      </c>
    </row>
    <row r="24" spans="1:3" ht="21" customHeight="1">
      <c r="A24" s="71" t="s">
        <v>245</v>
      </c>
      <c r="B24" s="59" t="s">
        <v>246</v>
      </c>
      <c r="C24" s="72">
        <v>2415386.4</v>
      </c>
    </row>
    <row r="25" spans="1:3" ht="21" customHeight="1">
      <c r="A25" s="58" t="s">
        <v>247</v>
      </c>
      <c r="B25" s="59" t="s">
        <v>248</v>
      </c>
      <c r="C25" s="60">
        <v>2640552</v>
      </c>
    </row>
    <row r="26" spans="1:3" ht="21" customHeight="1">
      <c r="A26" s="58" t="s">
        <v>249</v>
      </c>
      <c r="B26" s="59" t="s">
        <v>250</v>
      </c>
      <c r="C26" s="60">
        <v>1850534.4</v>
      </c>
    </row>
    <row r="27" spans="1:3" ht="21" customHeight="1">
      <c r="A27" s="58" t="s">
        <v>251</v>
      </c>
      <c r="B27" s="59" t="s">
        <v>252</v>
      </c>
      <c r="C27" s="60">
        <v>740213.76</v>
      </c>
    </row>
    <row r="28" spans="1:3" s="43" customFormat="1" ht="21" customHeight="1">
      <c r="A28" s="62" t="s">
        <v>253</v>
      </c>
      <c r="B28" s="63" t="s">
        <v>254</v>
      </c>
      <c r="C28" s="57">
        <f>C29+C30+C31+C32+C33</f>
        <v>1748482.52</v>
      </c>
    </row>
    <row r="29" spans="1:3" ht="21" customHeight="1">
      <c r="A29" s="58" t="s">
        <v>255</v>
      </c>
      <c r="B29" s="59" t="s">
        <v>256</v>
      </c>
      <c r="C29" s="73">
        <v>277260</v>
      </c>
    </row>
    <row r="30" spans="1:3" ht="21" customHeight="1">
      <c r="A30" s="58" t="s">
        <v>257</v>
      </c>
      <c r="B30" s="59" t="s">
        <v>258</v>
      </c>
      <c r="C30" s="60">
        <v>0</v>
      </c>
    </row>
    <row r="31" spans="1:3" ht="21" customHeight="1">
      <c r="A31" s="58" t="s">
        <v>259</v>
      </c>
      <c r="B31" s="59" t="s">
        <v>260</v>
      </c>
      <c r="C31" s="60">
        <v>36751.2</v>
      </c>
    </row>
    <row r="32" spans="1:3" ht="21" customHeight="1">
      <c r="A32" s="58" t="s">
        <v>261</v>
      </c>
      <c r="B32" s="59" t="s">
        <v>262</v>
      </c>
      <c r="C32" s="60">
        <v>2000.04</v>
      </c>
    </row>
    <row r="33" spans="1:3" ht="21" customHeight="1">
      <c r="A33" s="58" t="s">
        <v>263</v>
      </c>
      <c r="B33" s="59" t="s">
        <v>264</v>
      </c>
      <c r="C33" s="60">
        <v>1432471.28</v>
      </c>
    </row>
    <row r="34" spans="1:3" s="43" customFormat="1" ht="21" customHeight="1">
      <c r="A34" s="62" t="s">
        <v>265</v>
      </c>
      <c r="B34" s="63" t="s">
        <v>266</v>
      </c>
      <c r="C34" s="57">
        <v>0</v>
      </c>
    </row>
    <row r="35" spans="1:3" ht="21" customHeight="1">
      <c r="A35" s="58" t="s">
        <v>267</v>
      </c>
      <c r="B35" s="59" t="s">
        <v>268</v>
      </c>
      <c r="C35" s="60">
        <v>0</v>
      </c>
    </row>
    <row r="39" ht="12.75">
      <c r="C39" s="45">
        <f>C5+C22</f>
        <v>31037468.05</v>
      </c>
    </row>
  </sheetData>
  <sheetProtection/>
  <mergeCells count="4">
    <mergeCell ref="A1:C1"/>
    <mergeCell ref="A2:C2"/>
    <mergeCell ref="A3:B3"/>
    <mergeCell ref="C3:C4"/>
  </mergeCells>
  <printOptions/>
  <pageMargins left="0.75" right="0.75" top="0.94" bottom="0.55" header="0.5" footer="0.16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7" sqref="J7"/>
    </sheetView>
  </sheetViews>
  <sheetFormatPr defaultColWidth="9.140625" defaultRowHeight="12.75"/>
  <cols>
    <col min="1" max="1" width="14.8515625" style="0" customWidth="1"/>
    <col min="2" max="2" width="17.421875" style="0" customWidth="1"/>
    <col min="3" max="3" width="15.57421875" style="0" customWidth="1"/>
    <col min="4" max="4" width="17.8515625" style="0" customWidth="1"/>
    <col min="5" max="5" width="15.57421875" style="0" customWidth="1"/>
    <col min="6" max="6" width="17.57421875" style="0" customWidth="1"/>
    <col min="7" max="7" width="5.28125" style="0" customWidth="1"/>
    <col min="8" max="8" width="8.421875" style="0" customWidth="1"/>
    <col min="9" max="9" width="8.00390625" style="0" customWidth="1"/>
    <col min="10" max="10" width="15.57421875" style="0" customWidth="1"/>
    <col min="11" max="11" width="6.28125" style="0" customWidth="1"/>
    <col min="12" max="12" width="8.140625" style="0" customWidth="1"/>
    <col min="13" max="13" width="7.00390625" style="0" customWidth="1"/>
  </cols>
  <sheetData>
    <row r="1" spans="1:13" ht="27" customHeight="1">
      <c r="A1" s="9" t="s">
        <v>269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.75" customHeight="1">
      <c r="A2" s="10" t="s">
        <v>270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1" t="s">
        <v>271</v>
      </c>
      <c r="M2" s="21"/>
    </row>
    <row r="3" spans="1:13" ht="22.5" customHeight="1">
      <c r="A3" s="13" t="s">
        <v>272</v>
      </c>
      <c r="B3" s="13" t="s">
        <v>273</v>
      </c>
      <c r="C3" s="13" t="s">
        <v>274</v>
      </c>
      <c r="D3" s="29" t="s">
        <v>109</v>
      </c>
      <c r="E3" s="29"/>
      <c r="F3" s="29"/>
      <c r="G3" s="13" t="s">
        <v>275</v>
      </c>
      <c r="H3" s="13" t="s">
        <v>276</v>
      </c>
      <c r="I3" s="13" t="s">
        <v>277</v>
      </c>
      <c r="J3" s="13" t="s">
        <v>278</v>
      </c>
      <c r="K3" s="13" t="s">
        <v>279</v>
      </c>
      <c r="L3" s="13" t="s">
        <v>280</v>
      </c>
      <c r="M3" s="13" t="s">
        <v>281</v>
      </c>
    </row>
    <row r="4" spans="1:13" ht="28.5" customHeight="1">
      <c r="A4" s="13"/>
      <c r="B4" s="13"/>
      <c r="C4" s="13"/>
      <c r="D4" s="13" t="s">
        <v>115</v>
      </c>
      <c r="E4" s="13" t="s">
        <v>282</v>
      </c>
      <c r="F4" s="13" t="s">
        <v>283</v>
      </c>
      <c r="G4" s="13"/>
      <c r="H4" s="13"/>
      <c r="I4" s="13"/>
      <c r="J4" s="13"/>
      <c r="K4" s="13"/>
      <c r="L4" s="13"/>
      <c r="M4" s="13"/>
    </row>
    <row r="5" spans="1:13" ht="24.75" customHeight="1">
      <c r="A5" s="13" t="s">
        <v>119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</row>
    <row r="6" spans="1:13" ht="24.75" customHeight="1">
      <c r="A6" s="13" t="s">
        <v>115</v>
      </c>
      <c r="B6" s="30"/>
      <c r="C6" s="31"/>
      <c r="D6" s="32"/>
      <c r="E6" s="33"/>
      <c r="F6" s="33"/>
      <c r="G6" s="19"/>
      <c r="H6" s="19"/>
      <c r="I6" s="24"/>
      <c r="J6" s="24"/>
      <c r="K6" s="24"/>
      <c r="L6" s="24"/>
      <c r="M6" s="24"/>
    </row>
    <row r="7" spans="1:13" s="28" customFormat="1" ht="24.75" customHeight="1">
      <c r="A7" s="34" t="s">
        <v>284</v>
      </c>
      <c r="B7" s="16">
        <v>143330468.05</v>
      </c>
      <c r="C7" s="35">
        <v>15000000</v>
      </c>
      <c r="D7" s="36">
        <f>E7+F7</f>
        <v>109380468.05</v>
      </c>
      <c r="E7" s="17">
        <v>34380468.05</v>
      </c>
      <c r="F7" s="25">
        <v>75000000</v>
      </c>
      <c r="G7" s="37"/>
      <c r="H7" s="37"/>
      <c r="I7" s="40"/>
      <c r="J7" s="41">
        <v>18950000</v>
      </c>
      <c r="K7" s="40"/>
      <c r="L7" s="40"/>
      <c r="M7" s="42"/>
    </row>
    <row r="8" spans="1:13" ht="24.75" customHeight="1">
      <c r="A8" s="18"/>
      <c r="B8" s="19"/>
      <c r="C8" s="19"/>
      <c r="D8" s="19"/>
      <c r="E8" s="19"/>
      <c r="F8" s="19"/>
      <c r="G8" s="19"/>
      <c r="H8" s="19"/>
      <c r="I8" s="24"/>
      <c r="J8" s="24"/>
      <c r="K8" s="24"/>
      <c r="L8" s="24"/>
      <c r="M8" s="24"/>
    </row>
    <row r="9" spans="1:13" ht="24.75" customHeight="1">
      <c r="A9" s="18"/>
      <c r="B9" s="19"/>
      <c r="C9" s="19"/>
      <c r="D9" s="19"/>
      <c r="E9" s="19"/>
      <c r="F9" s="19"/>
      <c r="G9" s="19"/>
      <c r="H9" s="19"/>
      <c r="I9" s="24"/>
      <c r="J9" s="24"/>
      <c r="K9" s="24"/>
      <c r="L9" s="24"/>
      <c r="M9" s="24"/>
    </row>
    <row r="10" spans="1:13" ht="24.75" customHeight="1">
      <c r="A10" s="18"/>
      <c r="B10" s="19"/>
      <c r="C10" s="19"/>
      <c r="D10" s="19"/>
      <c r="E10" s="19"/>
      <c r="F10" s="19"/>
      <c r="G10" s="19"/>
      <c r="H10" s="19"/>
      <c r="I10" s="24"/>
      <c r="J10" s="24"/>
      <c r="K10" s="24"/>
      <c r="L10" s="24"/>
      <c r="M10" s="24"/>
    </row>
    <row r="11" spans="1:13" ht="24.75" customHeight="1">
      <c r="A11" s="18"/>
      <c r="B11" s="19"/>
      <c r="C11" s="19"/>
      <c r="D11" s="19"/>
      <c r="E11" s="19"/>
      <c r="F11" s="19"/>
      <c r="G11" s="19"/>
      <c r="H11" s="19"/>
      <c r="I11" s="24"/>
      <c r="J11" s="24"/>
      <c r="K11" s="24"/>
      <c r="L11" s="24"/>
      <c r="M11" s="24"/>
    </row>
    <row r="12" spans="1:13" ht="24.75" customHeight="1">
      <c r="A12" s="18"/>
      <c r="B12" s="19"/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</row>
    <row r="13" spans="1:13" ht="24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</sheetData>
  <sheetProtection/>
  <mergeCells count="14">
    <mergeCell ref="A1:M1"/>
    <mergeCell ref="A2:K2"/>
    <mergeCell ref="L2:M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</mergeCells>
  <printOptions/>
  <pageMargins left="0.51" right="0.08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F7" sqref="F7:K7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8.28125" style="0" customWidth="1"/>
    <col min="4" max="4" width="9.140625" style="0" hidden="1" customWidth="1"/>
    <col min="5" max="5" width="16.57421875" style="0" customWidth="1"/>
    <col min="6" max="6" width="14.8515625" style="0" customWidth="1"/>
    <col min="7" max="7" width="13.28125" style="0" customWidth="1"/>
    <col min="8" max="8" width="12.28125" style="0" customWidth="1"/>
    <col min="9" max="9" width="11.8515625" style="0" customWidth="1"/>
    <col min="11" max="11" width="16.28125" style="0" customWidth="1"/>
  </cols>
  <sheetData>
    <row r="1" spans="1:14" ht="27" customHeight="1">
      <c r="A1" s="8"/>
      <c r="B1" s="8"/>
      <c r="C1" s="8"/>
      <c r="D1" s="9" t="s">
        <v>285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4.75" customHeight="1">
      <c r="A2" s="10" t="s">
        <v>270</v>
      </c>
      <c r="B2" s="10"/>
      <c r="C2" s="10"/>
      <c r="D2" s="10"/>
      <c r="E2" s="10"/>
      <c r="F2" s="10"/>
      <c r="G2" s="11"/>
      <c r="H2" s="12"/>
      <c r="I2" s="12"/>
      <c r="J2" s="12"/>
      <c r="K2" s="11"/>
      <c r="L2" s="11"/>
      <c r="M2" s="21" t="s">
        <v>271</v>
      </c>
      <c r="N2" s="21"/>
    </row>
    <row r="3" spans="1:14" ht="24.75" customHeight="1">
      <c r="A3" s="13" t="s">
        <v>272</v>
      </c>
      <c r="B3" s="13"/>
      <c r="C3" s="13"/>
      <c r="D3" s="13"/>
      <c r="E3" s="13" t="s">
        <v>273</v>
      </c>
      <c r="F3" s="13" t="s">
        <v>116</v>
      </c>
      <c r="G3" s="13"/>
      <c r="H3" s="13"/>
      <c r="I3" s="13"/>
      <c r="J3" s="13"/>
      <c r="K3" s="13" t="s">
        <v>117</v>
      </c>
      <c r="L3" s="13" t="s">
        <v>286</v>
      </c>
      <c r="M3" s="13" t="s">
        <v>96</v>
      </c>
      <c r="N3" s="13" t="s">
        <v>98</v>
      </c>
    </row>
    <row r="4" spans="1:14" ht="24.75" customHeight="1">
      <c r="A4" s="13"/>
      <c r="B4" s="13"/>
      <c r="C4" s="13"/>
      <c r="D4" s="13"/>
      <c r="E4" s="13"/>
      <c r="F4" s="13" t="s">
        <v>287</v>
      </c>
      <c r="G4" s="13" t="s">
        <v>288</v>
      </c>
      <c r="H4" s="13" t="s">
        <v>289</v>
      </c>
      <c r="I4" s="22" t="s">
        <v>290</v>
      </c>
      <c r="J4" s="22" t="s">
        <v>291</v>
      </c>
      <c r="K4" s="13"/>
      <c r="L4" s="13"/>
      <c r="M4" s="13"/>
      <c r="N4" s="13"/>
    </row>
    <row r="5" spans="1:14" ht="24.75" customHeight="1">
      <c r="A5" s="13" t="s">
        <v>119</v>
      </c>
      <c r="B5" s="13"/>
      <c r="C5" s="13"/>
      <c r="D5" s="13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</row>
    <row r="6" spans="1:14" ht="24.75" customHeight="1">
      <c r="A6" s="13" t="s">
        <v>115</v>
      </c>
      <c r="B6" s="13"/>
      <c r="C6" s="13"/>
      <c r="D6" s="13"/>
      <c r="E6" s="14"/>
      <c r="F6" s="15"/>
      <c r="G6" s="15"/>
      <c r="H6" s="13"/>
      <c r="I6" s="15"/>
      <c r="J6" s="13"/>
      <c r="K6" s="23"/>
      <c r="L6" s="24"/>
      <c r="M6" s="24"/>
      <c r="N6" s="24"/>
    </row>
    <row r="7" spans="1:14" ht="24.75" customHeight="1">
      <c r="A7" s="13" t="s">
        <v>284</v>
      </c>
      <c r="B7" s="13"/>
      <c r="C7" s="13"/>
      <c r="D7" s="13"/>
      <c r="E7" s="16">
        <v>125825468.05</v>
      </c>
      <c r="F7" s="17">
        <v>19569318.05</v>
      </c>
      <c r="G7" s="17">
        <v>2714550</v>
      </c>
      <c r="I7" s="25">
        <v>603600</v>
      </c>
      <c r="J7" s="26">
        <v>90540</v>
      </c>
      <c r="K7" s="27">
        <v>102847460</v>
      </c>
      <c r="L7" s="13"/>
      <c r="M7" s="24"/>
      <c r="N7" s="24"/>
    </row>
    <row r="8" spans="1:14" ht="24.75" customHeight="1">
      <c r="A8" s="18"/>
      <c r="B8" s="18"/>
      <c r="C8" s="18"/>
      <c r="D8" s="18"/>
      <c r="E8" s="19"/>
      <c r="F8" s="19"/>
      <c r="G8" s="19"/>
      <c r="H8" s="20"/>
      <c r="I8" s="20"/>
      <c r="J8" s="20"/>
      <c r="K8" s="19"/>
      <c r="L8" s="24"/>
      <c r="M8" s="24"/>
      <c r="N8" s="24"/>
    </row>
    <row r="9" spans="1:14" ht="24.75" customHeight="1">
      <c r="A9" s="18"/>
      <c r="B9" s="18"/>
      <c r="C9" s="18"/>
      <c r="D9" s="18"/>
      <c r="E9" s="19"/>
      <c r="F9" s="19"/>
      <c r="G9" s="19"/>
      <c r="H9" s="20"/>
      <c r="I9" s="20"/>
      <c r="J9" s="20"/>
      <c r="K9" s="19"/>
      <c r="L9" s="24"/>
      <c r="M9" s="24"/>
      <c r="N9" s="24"/>
    </row>
    <row r="10" spans="1:14" ht="24.75" customHeight="1">
      <c r="A10" s="18"/>
      <c r="B10" s="18"/>
      <c r="C10" s="18"/>
      <c r="D10" s="18"/>
      <c r="E10" s="19"/>
      <c r="F10" s="19"/>
      <c r="G10" s="19"/>
      <c r="H10" s="20"/>
      <c r="I10" s="20"/>
      <c r="J10" s="20"/>
      <c r="K10" s="19"/>
      <c r="L10" s="24"/>
      <c r="M10" s="24"/>
      <c r="N10" s="24"/>
    </row>
    <row r="11" spans="1:14" ht="24.75" customHeight="1">
      <c r="A11" s="18"/>
      <c r="B11" s="18"/>
      <c r="C11" s="18"/>
      <c r="D11" s="18"/>
      <c r="E11" s="19"/>
      <c r="F11" s="19"/>
      <c r="G11" s="19"/>
      <c r="H11" s="20"/>
      <c r="I11" s="20"/>
      <c r="J11" s="20"/>
      <c r="K11" s="19"/>
      <c r="L11" s="24"/>
      <c r="M11" s="24"/>
      <c r="N11" s="24"/>
    </row>
    <row r="12" spans="1:14" ht="24.75" customHeight="1">
      <c r="A12" s="18"/>
      <c r="B12" s="18"/>
      <c r="C12" s="18"/>
      <c r="D12" s="18"/>
      <c r="E12" s="19"/>
      <c r="F12" s="19"/>
      <c r="G12" s="19"/>
      <c r="H12" s="20"/>
      <c r="I12" s="20"/>
      <c r="J12" s="20"/>
      <c r="K12" s="19"/>
      <c r="L12" s="24"/>
      <c r="M12" s="24"/>
      <c r="N12" s="24"/>
    </row>
  </sheetData>
  <sheetProtection/>
  <mergeCells count="18">
    <mergeCell ref="D1:N1"/>
    <mergeCell ref="A2:F2"/>
    <mergeCell ref="M2:N2"/>
    <mergeCell ref="F3:J3"/>
    <mergeCell ref="A5:D5"/>
    <mergeCell ref="A6:D6"/>
    <mergeCell ref="A7:D7"/>
    <mergeCell ref="A8:D8"/>
    <mergeCell ref="A9:D9"/>
    <mergeCell ref="A10:D10"/>
    <mergeCell ref="A11:D11"/>
    <mergeCell ref="A12:D12"/>
    <mergeCell ref="E3:E4"/>
    <mergeCell ref="K3:K4"/>
    <mergeCell ref="L3:L4"/>
    <mergeCell ref="M3:M4"/>
    <mergeCell ref="N3:N4"/>
    <mergeCell ref="A3:D4"/>
  </mergeCells>
  <printOptions/>
  <pageMargins left="0.75" right="0.43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16" sqref="E16"/>
    </sheetView>
  </sheetViews>
  <sheetFormatPr defaultColWidth="9.140625" defaultRowHeight="12.75"/>
  <cols>
    <col min="1" max="1" width="45.28125" style="0" customWidth="1"/>
    <col min="2" max="2" width="35.140625" style="0" customWidth="1"/>
  </cols>
  <sheetData>
    <row r="1" spans="1:2" ht="46.5" customHeight="1">
      <c r="A1" s="1" t="s">
        <v>292</v>
      </c>
      <c r="B1" s="1"/>
    </row>
    <row r="2" spans="1:2" ht="30" customHeight="1">
      <c r="A2" s="2" t="s">
        <v>270</v>
      </c>
      <c r="B2" s="3" t="s">
        <v>293</v>
      </c>
    </row>
    <row r="3" spans="1:2" ht="24.75" customHeight="1">
      <c r="A3" s="4" t="s">
        <v>4</v>
      </c>
      <c r="B3" s="4" t="s">
        <v>294</v>
      </c>
    </row>
    <row r="4" spans="1:2" ht="24.75" customHeight="1">
      <c r="A4" s="4" t="s">
        <v>115</v>
      </c>
      <c r="B4" s="4"/>
    </row>
    <row r="5" spans="1:2" ht="24.75" customHeight="1">
      <c r="A5" s="5" t="s">
        <v>295</v>
      </c>
      <c r="B5" s="4"/>
    </row>
    <row r="6" spans="1:2" ht="24.75" customHeight="1">
      <c r="A6" s="5" t="s">
        <v>296</v>
      </c>
      <c r="B6" s="6">
        <v>20000</v>
      </c>
    </row>
    <row r="7" spans="1:2" ht="24.75" customHeight="1">
      <c r="A7" s="5" t="s">
        <v>297</v>
      </c>
      <c r="B7" s="4"/>
    </row>
    <row r="8" spans="1:2" ht="24.75" customHeight="1">
      <c r="A8" s="4" t="s">
        <v>298</v>
      </c>
      <c r="B8" s="4"/>
    </row>
    <row r="9" spans="1:2" ht="24.75" customHeight="1">
      <c r="A9" s="4" t="s">
        <v>299</v>
      </c>
      <c r="B9" s="4"/>
    </row>
    <row r="10" ht="20.25">
      <c r="A10" s="7"/>
    </row>
  </sheetData>
  <sheetProtection/>
  <mergeCells count="1">
    <mergeCell ref="A1:B1"/>
  </mergeCells>
  <printOptions/>
  <pageMargins left="0.98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2017-03-08T03:50:43Z</dcterms:created>
  <dcterms:modified xsi:type="dcterms:W3CDTF">2018-02-28T08:14:22Z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