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6"/>
  </bookViews>
  <sheets>
    <sheet name="表01" sheetId="1" r:id="rId1"/>
    <sheet name="表02" sheetId="2" r:id="rId2"/>
    <sheet name="表03" sheetId="3" r:id="rId3"/>
    <sheet name="表05" sheetId="4" r:id="rId4"/>
    <sheet name="表04" sheetId="5" r:id="rId5"/>
    <sheet name="表06" sheetId="6" r:id="rId6"/>
    <sheet name="表07" sheetId="7" r:id="rId7"/>
    <sheet name="表08" sheetId="8" r:id="rId8"/>
  </sheets>
  <definedNames/>
  <calcPr fullCalcOnLoad="1"/>
</workbook>
</file>

<file path=xl/sharedStrings.xml><?xml version="1.0" encoding="utf-8"?>
<sst xmlns="http://schemas.openxmlformats.org/spreadsheetml/2006/main" count="565" uniqueCount="343">
  <si>
    <t>表01</t>
  </si>
  <si>
    <t>2017年镇街（平台）收支预算总表</t>
  </si>
  <si>
    <t xml:space="preserve">镇街（平台）名称：廿三里街道 </t>
  </si>
  <si>
    <t>单位：万元</t>
  </si>
  <si>
    <t>收                         入</t>
  </si>
  <si>
    <t>支                    出</t>
  </si>
  <si>
    <t>项                 目</t>
  </si>
  <si>
    <t>预算数</t>
  </si>
  <si>
    <t>项          目</t>
  </si>
  <si>
    <t>一、财政拨款</t>
  </si>
  <si>
    <t xml:space="preserve">  一般公共服务支出</t>
  </si>
  <si>
    <t xml:space="preserve">    一般公共预算</t>
  </si>
  <si>
    <t xml:space="preserve">    政府办公厅（室）及相关机构事务</t>
  </si>
  <si>
    <t xml:space="preserve">    政府性基金预算</t>
  </si>
  <si>
    <t>7890</t>
  </si>
  <si>
    <t xml:space="preserve">      行政运行</t>
  </si>
  <si>
    <t>二、专户资金</t>
  </si>
  <si>
    <t xml:space="preserve">      一般行政管理事务</t>
  </si>
  <si>
    <t>三、事业收入（不含专户资金）</t>
  </si>
  <si>
    <t xml:space="preserve">      专项业务活动</t>
  </si>
  <si>
    <t>四、事业单位经营收入</t>
  </si>
  <si>
    <t xml:space="preserve">      信访事务</t>
  </si>
  <si>
    <t>五、其他收入</t>
  </si>
  <si>
    <t xml:space="preserve">      其他政府办公厅（室）及相关机构事务支出</t>
  </si>
  <si>
    <t xml:space="preserve">    人大事务</t>
  </si>
  <si>
    <t xml:space="preserve">      其他人大事务支出</t>
  </si>
  <si>
    <t xml:space="preserve">    财政事务</t>
  </si>
  <si>
    <t xml:space="preserve">      其他财政事务支出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</si>
  <si>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</si>
  <si>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</si>
  <si>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</si>
  <si>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</si>
  <si>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纪检监察事务</t>
  </si>
  <si>
    <t xml:space="preserve">      其他纪检监察事务支出</t>
  </si>
  <si>
    <t xml:space="preserve">    宣传事务</t>
  </si>
  <si>
    <t xml:space="preserve">      其他宣传事务支出</t>
  </si>
  <si>
    <t xml:space="preserve">    其他一般公共服务支出</t>
  </si>
  <si>
    <t xml:space="preserve">      其他一般公共服务支出</t>
  </si>
  <si>
    <t xml:space="preserve">    群众团体事务</t>
  </si>
  <si>
    <t xml:space="preserve">      其他群众团体事务支出</t>
  </si>
  <si>
    <t xml:space="preserve">    统计信息事务</t>
  </si>
  <si>
    <t xml:space="preserve">      专项普查活动</t>
  </si>
  <si>
    <t xml:space="preserve">  国防支出</t>
  </si>
  <si>
    <t xml:space="preserve">    其他国防支出</t>
  </si>
  <si>
    <t xml:space="preserve">      其他国防支出</t>
  </si>
  <si>
    <t xml:space="preserve">  公共安全支出</t>
  </si>
  <si>
    <t xml:space="preserve">    司法</t>
  </si>
  <si>
    <t xml:space="preserve">      基层司法业务</t>
  </si>
  <si>
    <t xml:space="preserve">  医疗卫生与计划生育支出</t>
  </si>
  <si>
    <t xml:space="preserve">    公共卫生</t>
  </si>
  <si>
    <t xml:space="preserve">      其它公共卫生支出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</si>
  <si>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</si>
  <si>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</si>
  <si>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</si>
  <si>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财政对基本医疗保险基金的补助</t>
  </si>
  <si>
    <t xml:space="preserve">      财政对城乡居民基本医疗保险基金的补助</t>
  </si>
  <si>
    <t xml:space="preserve">  国土资源气象等支出</t>
  </si>
  <si>
    <t xml:space="preserve">    国土资源事务</t>
  </si>
  <si>
    <t xml:space="preserve">      国土整治</t>
  </si>
  <si>
    <t xml:space="preserve">  农林水支出</t>
  </si>
  <si>
    <t xml:space="preserve">    农村综合改革</t>
  </si>
  <si>
    <t xml:space="preserve">      其他农村综合改革支出</t>
  </si>
  <si>
    <t xml:space="preserve">    农业</t>
  </si>
  <si>
    <t xml:space="preserve">      农业组织化与产业化经营</t>
  </si>
  <si>
    <t xml:space="preserve">      事业运行</t>
  </si>
  <si>
    <t xml:space="preserve">    水利</t>
  </si>
  <si>
    <t xml:space="preserve">      其他水利支出</t>
  </si>
  <si>
    <t xml:space="preserve">    林业</t>
  </si>
  <si>
    <t xml:space="preserve">      林业防灾减灾</t>
  </si>
  <si>
    <t xml:space="preserve">      林业事业机构</t>
  </si>
  <si>
    <t xml:space="preserve">  城乡社区支出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</si>
  <si>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</si>
  <si>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</si>
  <si>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</si>
  <si>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</si>
  <si>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  城乡社区管理事务</t>
  </si>
  <si>
    <t xml:space="preserve">      其他城乡社区管理事务支出</t>
  </si>
  <si>
    <t xml:space="preserve">    城乡社区公共设施</t>
  </si>
  <si>
    <t xml:space="preserve">    国有土地使用权出让收入及对应专项债务收入安排的支出</t>
  </si>
  <si>
    <t xml:space="preserve">      其他城乡社区公共设施支出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</si>
  <si>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</si>
  <si>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</si>
  <si>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</si>
  <si>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</si>
  <si>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</si>
  <si>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在乡复员、退伍军人生活补助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</si>
  <si>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</si>
  <si>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</si>
  <si>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</si>
  <si>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</si>
  <si>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其他生活救助</t>
  </si>
  <si>
    <t xml:space="preserve">      其他农村生活救助</t>
  </si>
  <si>
    <t xml:space="preserve">  资源勘探信息等支出</t>
  </si>
  <si>
    <t xml:space="preserve">    支持中小企业发展和管理支出</t>
  </si>
  <si>
    <t xml:space="preserve">      其他支持中小企业发展和管理支出</t>
  </si>
  <si>
    <t xml:space="preserve">    安全生产监管</t>
  </si>
  <si>
    <t xml:space="preserve">      其他安全生产监管支出</t>
  </si>
  <si>
    <t xml:space="preserve">  文化体育与传媒支出</t>
  </si>
  <si>
    <t xml:space="preserve">    其他文化体育与传媒支出</t>
  </si>
  <si>
    <t xml:space="preserve">      其他文化体育与传媒支出</t>
  </si>
  <si>
    <t xml:space="preserve">    文化</t>
  </si>
  <si>
    <t xml:space="preserve">      其他文化支出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</si>
  <si>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</si>
  <si>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</si>
  <si>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</si>
  <si>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</si>
  <si>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</si>
  <si>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</si>
  <si>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</si>
  <si>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</si>
  <si>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</si>
  <si>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其中：一般公共结转</t>
  </si>
  <si>
    <t xml:space="preserve">     政府性基金结转</t>
  </si>
  <si>
    <t xml:space="preserve">     其他结转</t>
  </si>
  <si>
    <t>收  入  总  计</t>
  </si>
  <si>
    <t>支出总计</t>
  </si>
  <si>
    <t xml:space="preserve">        表02</t>
  </si>
  <si>
    <t>2017年镇街（平台）财政拨款收支预算总表</t>
  </si>
  <si>
    <t>单位：元</t>
  </si>
  <si>
    <t>收                   入</t>
  </si>
  <si>
    <t>项                  目</t>
  </si>
  <si>
    <t>项                        目</t>
  </si>
  <si>
    <t>财政拨款</t>
  </si>
  <si>
    <t>收入总计</t>
  </si>
  <si>
    <t>支出合计</t>
  </si>
  <si>
    <t>表03</t>
  </si>
  <si>
    <t>2017年镇街（平台）一般公共预算支出表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</si>
  <si>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</si>
  <si>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</si>
  <si>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</si>
  <si>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</si>
  <si>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</si>
  <si>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</si>
  <si>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</si>
  <si>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</si>
  <si>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 xml:space="preserve">  201</t>
  </si>
  <si>
    <t xml:space="preserve">    20101</t>
  </si>
  <si>
    <t xml:space="preserve">      2010199</t>
  </si>
  <si>
    <t xml:space="preserve">    20106</t>
  </si>
  <si>
    <t xml:space="preserve">      2010699</t>
  </si>
  <si>
    <t xml:space="preserve">    20134</t>
  </si>
  <si>
    <t xml:space="preserve">      2013499</t>
  </si>
  <si>
    <t xml:space="preserve">    20136</t>
  </si>
  <si>
    <t xml:space="preserve">      2013699</t>
  </si>
  <si>
    <t xml:space="preserve">    20111</t>
  </si>
  <si>
    <t xml:space="preserve">      2011199</t>
  </si>
  <si>
    <t xml:space="preserve">    20133</t>
  </si>
  <si>
    <t xml:space="preserve">      2013399</t>
  </si>
  <si>
    <t xml:space="preserve">    20199</t>
  </si>
  <si>
    <t xml:space="preserve">      2019999</t>
  </si>
  <si>
    <t xml:space="preserve">    20129</t>
  </si>
  <si>
    <t xml:space="preserve">      2012999</t>
  </si>
  <si>
    <t xml:space="preserve">    20103</t>
  </si>
  <si>
    <t xml:space="preserve">      2010301</t>
  </si>
  <si>
    <t xml:space="preserve">      2010302</t>
  </si>
  <si>
    <t xml:space="preserve">      2010305</t>
  </si>
  <si>
    <t xml:space="preserve">      2010308</t>
  </si>
  <si>
    <t xml:space="preserve">      2010399</t>
  </si>
  <si>
    <t xml:space="preserve">    20105</t>
  </si>
  <si>
    <t xml:space="preserve">      2010507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</si>
  <si>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</si>
  <si>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</si>
  <si>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</si>
  <si>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</si>
  <si>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</si>
  <si>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2040604</t>
  </si>
  <si>
    <t xml:space="preserve">  210</t>
  </si>
  <si>
    <t xml:space="preserve">    21004</t>
  </si>
  <si>
    <t xml:space="preserve">      2100499</t>
  </si>
  <si>
    <t xml:space="preserve">    21007</t>
  </si>
  <si>
    <t xml:space="preserve">      2100716</t>
  </si>
  <si>
    <t xml:space="preserve">      2100717</t>
  </si>
  <si>
    <t xml:space="preserve">    </t>
  </si>
  <si>
    <t xml:space="preserve">      </t>
  </si>
  <si>
    <t xml:space="preserve">  220</t>
  </si>
  <si>
    <t xml:space="preserve">    22001</t>
  </si>
  <si>
    <t xml:space="preserve">      2200110</t>
  </si>
  <si>
    <t xml:space="preserve">      2200101</t>
  </si>
  <si>
    <t xml:space="preserve">  213</t>
  </si>
  <si>
    <t xml:space="preserve">    21307</t>
  </si>
  <si>
    <t xml:space="preserve">      2130799</t>
  </si>
  <si>
    <t xml:space="preserve">    21301</t>
  </si>
  <si>
    <t xml:space="preserve">      2130124</t>
  </si>
  <si>
    <t xml:space="preserve">      2130104</t>
  </si>
  <si>
    <t xml:space="preserve">    21303</t>
  </si>
  <si>
    <t xml:space="preserve">      2130399</t>
  </si>
  <si>
    <t xml:space="preserve">    21302</t>
  </si>
  <si>
    <t xml:space="preserve">      2130234</t>
  </si>
  <si>
    <t xml:space="preserve">      2130204</t>
  </si>
  <si>
    <t xml:space="preserve">  212</t>
  </si>
  <si>
    <t xml:space="preserve">    21205</t>
  </si>
  <si>
    <t xml:space="preserve">      2120501</t>
  </si>
  <si>
    <t xml:space="preserve">    21299</t>
  </si>
  <si>
    <t xml:space="preserve">      2129999</t>
  </si>
  <si>
    <t xml:space="preserve">    21201</t>
  </si>
  <si>
    <t xml:space="preserve">      2120199</t>
  </si>
  <si>
    <t xml:space="preserve">    21203</t>
  </si>
  <si>
    <t xml:space="preserve">      2120399</t>
  </si>
  <si>
    <t xml:space="preserve">  208</t>
  </si>
  <si>
    <t xml:space="preserve">    20805</t>
  </si>
  <si>
    <t xml:space="preserve">    20808</t>
  </si>
  <si>
    <t xml:space="preserve">      2080803</t>
  </si>
  <si>
    <t xml:space="preserve">    20801</t>
  </si>
  <si>
    <t xml:space="preserve">      2080199</t>
  </si>
  <si>
    <t xml:space="preserve">    20802</t>
  </si>
  <si>
    <t xml:space="preserve">      2080205</t>
  </si>
  <si>
    <t xml:space="preserve">    20825</t>
  </si>
  <si>
    <t xml:space="preserve">      2082502</t>
  </si>
  <si>
    <t xml:space="preserve">  215</t>
  </si>
  <si>
    <t xml:space="preserve">    21508</t>
  </si>
  <si>
    <t xml:space="preserve">      2150899</t>
  </si>
  <si>
    <t xml:space="preserve">    21506</t>
  </si>
  <si>
    <t xml:space="preserve">      2150699</t>
  </si>
  <si>
    <t xml:space="preserve">  207</t>
  </si>
  <si>
    <t xml:space="preserve">    20799</t>
  </si>
  <si>
    <t xml:space="preserve">      2079999</t>
  </si>
  <si>
    <t xml:space="preserve">    20701</t>
  </si>
  <si>
    <t xml:space="preserve">      2070199</t>
  </si>
  <si>
    <t xml:space="preserve">    21208</t>
  </si>
  <si>
    <t xml:space="preserve">      2120801</t>
  </si>
  <si>
    <t xml:space="preserve">      征地和拆迁补偿支出</t>
  </si>
  <si>
    <t xml:space="preserve">      2120802</t>
  </si>
  <si>
    <t xml:space="preserve">      土地开发支出</t>
  </si>
  <si>
    <t xml:space="preserve">      2120803</t>
  </si>
  <si>
    <t xml:space="preserve">      城市建设支出</t>
  </si>
  <si>
    <t xml:space="preserve">      2120804</t>
  </si>
  <si>
    <t xml:space="preserve">      农村基础设施建设支出</t>
  </si>
  <si>
    <t>表04</t>
  </si>
  <si>
    <t>2017年镇街（平台）政府性基金支出预算表</t>
  </si>
  <si>
    <t>其他支出</t>
  </si>
  <si>
    <t xml:space="preserve">  其他政府性基金及对应专项债务收入安排的支出</t>
  </si>
  <si>
    <t xml:space="preserve">    其他政府性基金及对应专项债务收入安排的支出</t>
  </si>
  <si>
    <t>表06</t>
  </si>
  <si>
    <t>2017年镇街（平台）收入预算总表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</si>
  <si>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</si>
  <si>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</si>
  <si>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</si>
  <si>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</si>
  <si>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</si>
  <si>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</si>
  <si>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</si>
  <si>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</si>
  <si>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</si>
  <si>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</si>
  <si>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</si>
  <si>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</si>
  <si>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廿三里本级</t>
  </si>
  <si>
    <t>表07</t>
  </si>
  <si>
    <t>2017年镇街（平台）支出预算总表</t>
  </si>
  <si>
    <t>镇街（平台）名称： 廿三里街道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</si>
  <si>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</si>
  <si>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</si>
  <si>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</si>
  <si>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</si>
  <si>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</si>
  <si>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</si>
  <si>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</si>
  <si>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 xml:space="preserve">2017年一般公共预算“三公”经费表 </t>
  </si>
  <si>
    <t>项目</t>
  </si>
  <si>
    <t>2017年预算数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</si>
  <si>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</si>
  <si>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</si>
  <si>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</si>
  <si>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</si>
  <si>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</si>
  <si>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表05</t>
  </si>
  <si>
    <t>2017年镇街（平台）一般公共预算基本支出表</t>
  </si>
  <si>
    <t xml:space="preserve">镇街（平台）名称： </t>
  </si>
  <si>
    <t>廿三里街道办事处</t>
  </si>
  <si>
    <t>经济分类科目</t>
  </si>
  <si>
    <t>金额</t>
  </si>
  <si>
    <t xml:space="preserve">  302</t>
  </si>
  <si>
    <t>商品和服务支出</t>
  </si>
  <si>
    <t xml:space="preserve">    30213</t>
  </si>
  <si>
    <t>维修（护）费</t>
  </si>
  <si>
    <t xml:space="preserve">    30215</t>
  </si>
  <si>
    <t>会议费</t>
  </si>
  <si>
    <t xml:space="preserve">    30216</t>
  </si>
  <si>
    <t>培训费</t>
  </si>
  <si>
    <t xml:space="preserve">    30217</t>
  </si>
  <si>
    <t>公务接待费</t>
  </si>
  <si>
    <t xml:space="preserve">    30239</t>
  </si>
  <si>
    <t>其它交通费用</t>
  </si>
  <si>
    <t xml:space="preserve">    30201</t>
  </si>
  <si>
    <t>办公费</t>
  </si>
  <si>
    <t xml:space="preserve">    30206</t>
  </si>
  <si>
    <t>电费</t>
  </si>
  <si>
    <t xml:space="preserve">    30209</t>
  </si>
  <si>
    <t>物业管理费</t>
  </si>
  <si>
    <t xml:space="preserve">    30226</t>
  </si>
  <si>
    <t>劳务费</t>
  </si>
  <si>
    <t xml:space="preserve">    30227</t>
  </si>
  <si>
    <t>委托业务费</t>
  </si>
  <si>
    <t xml:space="preserve">    30228</t>
  </si>
  <si>
    <t>工会经费</t>
  </si>
  <si>
    <t xml:space="preserve">    30299</t>
  </si>
  <si>
    <t>其他商品和服务支出</t>
  </si>
  <si>
    <t xml:space="preserve">  301</t>
  </si>
  <si>
    <t>工资福利支出</t>
  </si>
  <si>
    <t xml:space="preserve">    30106</t>
  </si>
  <si>
    <t>伙食补助费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</si>
  <si>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</si>
  <si>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</si>
  <si>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</si>
  <si>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</si>
  <si>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</si>
  <si>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</si>
  <si>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30104</t>
  </si>
  <si>
    <t>其他社会保障缴费</t>
  </si>
  <si>
    <t xml:space="preserve">    30199</t>
  </si>
  <si>
    <t>其他工资福利支出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</si>
  <si>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</si>
  <si>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</si>
  <si>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</si>
  <si>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</si>
  <si>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</si>
  <si>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</si>
  <si>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303</t>
  </si>
  <si>
    <t>对个人和家庭的补助</t>
  </si>
  <si>
    <t xml:space="preserve">    30305</t>
  </si>
  <si>
    <t>生活补助</t>
  </si>
  <si>
    <t xml:space="preserve">    30306</t>
  </si>
  <si>
    <t>救济费</t>
  </si>
  <si>
    <t xml:space="preserve">    30307</t>
  </si>
  <si>
    <t>医疗费</t>
  </si>
  <si>
    <t xml:space="preserve">    30309</t>
  </si>
  <si>
    <t>奖励金</t>
  </si>
  <si>
    <t xml:space="preserve">    30311</t>
  </si>
  <si>
    <t>住房公积金</t>
  </si>
  <si>
    <t xml:space="preserve">    30399</t>
  </si>
  <si>
    <t>其他对个人和家庭的补助支出</t>
  </si>
  <si>
    <t xml:space="preserve">      3039902</t>
  </si>
  <si>
    <t xml:space="preserve">  其他(其他对个人和家庭补助支出)</t>
  </si>
  <si>
    <t xml:space="preserve">  304</t>
  </si>
  <si>
    <t>对企事业单位的补贴</t>
  </si>
  <si>
    <t xml:space="preserve">    30499</t>
  </si>
  <si>
    <t>其他对企事业单位的补贴支出</t>
  </si>
  <si>
    <t xml:space="preserve">  310</t>
  </si>
  <si>
    <t>其他资本性支出</t>
  </si>
  <si>
    <t xml:space="preserve">    31003</t>
  </si>
  <si>
    <t>专用设备购置</t>
  </si>
  <si>
    <t xml:space="preserve">    31002</t>
  </si>
  <si>
    <t>办公设备购置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</si>
</sst>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00_ ;[Red]\-#,##0.0000\ "/>
    <numFmt numFmtId="186" formatCode="0_);[Red]\(0\)"/>
    <numFmt numFmtId="187" formatCode="#,##0.00_ ;[Red]\-#,##0.00\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10.5"/>
      <name val="Times New Roman"/>
      <family val="1"/>
    </font>
    <font>
      <sz val="10"/>
      <name val="Times New Roman"/>
      <family val="1"/>
    </font>
    <font>
      <sz val="16"/>
      <color indexed="8"/>
      <name val="仿宋_GB2312"/>
      <family val="3"/>
    </font>
    <font>
      <sz val="9"/>
      <color indexed="8"/>
      <name val="方正书宋_GBK"/>
      <family val="3"/>
    </font>
    <font>
      <sz val="9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1" borderId="5" applyNumberFormat="0" applyAlignment="0" applyProtection="0"/>
    <xf numFmtId="0" fontId="33" fillId="12" borderId="6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3" fillId="17" borderId="0" applyNumberFormat="0" applyBorder="0" applyAlignment="0" applyProtection="0"/>
    <xf numFmtId="0" fontId="31" fillId="11" borderId="8" applyNumberFormat="0" applyAlignment="0" applyProtection="0"/>
    <xf numFmtId="0" fontId="21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0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0" fontId="3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184" fontId="0" fillId="0" borderId="10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49" fontId="5" fillId="0" borderId="2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0" fontId="5" fillId="11" borderId="10" xfId="0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vertical="center"/>
    </xf>
    <xf numFmtId="0" fontId="0" fillId="11" borderId="0" xfId="0" applyFill="1" applyAlignment="1">
      <alignment vertical="center"/>
    </xf>
    <xf numFmtId="0" fontId="3" fillId="11" borderId="0" xfId="0" applyFont="1" applyFill="1" applyAlignment="1">
      <alignment horizontal="right" vertical="center" wrapText="1"/>
    </xf>
    <xf numFmtId="0" fontId="14" fillId="11" borderId="10" xfId="0" applyFont="1" applyFill="1" applyBorder="1" applyAlignment="1">
      <alignment horizontal="center" vertical="center" wrapText="1"/>
    </xf>
    <xf numFmtId="187" fontId="5" fillId="11" borderId="10" xfId="0" applyNumberFormat="1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11" borderId="0" xfId="0" applyFont="1" applyFill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2">
      <selection activeCell="D102" sqref="D102"/>
    </sheetView>
  </sheetViews>
  <sheetFormatPr defaultColWidth="9.00390625" defaultRowHeight="14.25"/>
  <cols>
    <col min="1" max="1" width="22.125" style="0" customWidth="1"/>
    <col min="2" max="2" width="8.50390625" style="0" customWidth="1"/>
    <col min="3" max="3" width="32.875" style="0" customWidth="1"/>
    <col min="4" max="4" width="17.375" style="61" customWidth="1"/>
    <col min="5" max="5" width="9.50390625" style="0" bestFit="1" customWidth="1"/>
  </cols>
  <sheetData>
    <row r="1" spans="1:4" ht="14.25">
      <c r="A1" s="68"/>
      <c r="B1" s="68"/>
      <c r="C1" s="68"/>
      <c r="D1" s="69" t="s">
        <v>0</v>
      </c>
    </row>
    <row r="2" spans="1:4" ht="14.25">
      <c r="A2" s="68"/>
      <c r="B2" s="68"/>
      <c r="C2" s="68"/>
      <c r="D2" s="69"/>
    </row>
    <row r="3" spans="1:4" ht="54" customHeight="1">
      <c r="A3" s="72" t="s">
        <v>1</v>
      </c>
      <c r="B3" s="72"/>
      <c r="C3" s="72"/>
      <c r="D3" s="72"/>
    </row>
    <row r="4" spans="1:4" ht="14.25">
      <c r="A4" s="73" t="s">
        <v>2</v>
      </c>
      <c r="B4" s="74"/>
      <c r="C4" s="47"/>
      <c r="D4" s="62" t="s">
        <v>3</v>
      </c>
    </row>
    <row r="5" spans="1:4" ht="15" customHeight="1">
      <c r="A5" s="70" t="s">
        <v>4</v>
      </c>
      <c r="B5" s="70"/>
      <c r="C5" s="71" t="s">
        <v>5</v>
      </c>
      <c r="D5" s="71"/>
    </row>
    <row r="6" spans="1:4" ht="15" customHeight="1">
      <c r="A6" s="70"/>
      <c r="B6" s="70"/>
      <c r="C6" s="71"/>
      <c r="D6" s="71"/>
    </row>
    <row r="7" spans="1:4" ht="15" customHeight="1">
      <c r="A7" s="49" t="s">
        <v>6</v>
      </c>
      <c r="B7" s="49" t="s">
        <v>7</v>
      </c>
      <c r="C7" s="49" t="s">
        <v>8</v>
      </c>
      <c r="D7" s="63" t="s">
        <v>7</v>
      </c>
    </row>
    <row r="8" spans="1:4" ht="15" customHeight="1">
      <c r="A8" s="50" t="s">
        <v>9</v>
      </c>
      <c r="B8" s="54">
        <f>B9+B10</f>
        <v>14570.24</v>
      </c>
      <c r="C8" s="52" t="s">
        <v>10</v>
      </c>
      <c r="D8" s="53">
        <f>D9+D15+D17+D19+D21+D23+D25+D27+D29+D31</f>
        <v>2404.0072500000006</v>
      </c>
    </row>
    <row r="9" spans="1:4" ht="15" customHeight="1">
      <c r="A9" s="50" t="s">
        <v>11</v>
      </c>
      <c r="B9" s="54">
        <v>6680.24</v>
      </c>
      <c r="C9" s="52" t="s">
        <v>12</v>
      </c>
      <c r="D9" s="53">
        <f>SUM(D10:D14)</f>
        <v>2188.6243500000005</v>
      </c>
    </row>
    <row r="10" spans="1:4" ht="15" customHeight="1">
      <c r="A10" s="50" t="s">
        <v>13</v>
      </c>
      <c r="B10" s="54" t="s">
        <v>14</v>
      </c>
      <c r="C10" s="52" t="s">
        <v>15</v>
      </c>
      <c r="D10" s="53">
        <v>1835.5443500000003</v>
      </c>
    </row>
    <row r="11" spans="1:4" ht="15" customHeight="1">
      <c r="A11" s="50" t="s">
        <v>16</v>
      </c>
      <c r="B11" s="54"/>
      <c r="C11" s="52" t="s">
        <v>17</v>
      </c>
      <c r="D11" s="53">
        <v>209.52</v>
      </c>
    </row>
    <row r="12" spans="1:4" ht="15" customHeight="1">
      <c r="A12" s="50" t="s">
        <v>18</v>
      </c>
      <c r="B12" s="54"/>
      <c r="C12" s="52" t="s">
        <v>19</v>
      </c>
      <c r="D12" s="53">
        <v>8</v>
      </c>
    </row>
    <row r="13" spans="1:4" ht="15" customHeight="1">
      <c r="A13" s="50" t="s">
        <v>20</v>
      </c>
      <c r="B13" s="54"/>
      <c r="C13" s="52" t="s">
        <v>21</v>
      </c>
      <c r="D13" s="53">
        <v>35</v>
      </c>
    </row>
    <row r="14" spans="1:4" ht="15" customHeight="1">
      <c r="A14" s="50" t="s">
        <v>22</v>
      </c>
      <c r="B14" s="54"/>
      <c r="C14" s="52" t="s">
        <v>23</v>
      </c>
      <c r="D14" s="53">
        <v>100.56</v>
      </c>
    </row>
    <row r="15" spans="1:4" ht="15" customHeight="1">
      <c r="A15" s="48"/>
      <c r="B15" s="54"/>
      <c r="C15" s="52" t="s">
        <v>24</v>
      </c>
      <c r="D15" s="53">
        <f>D16</f>
        <v>5</v>
      </c>
    </row>
    <row r="16" spans="1:4" ht="15" customHeight="1">
      <c r="A16" s="50"/>
      <c r="B16" s="54"/>
      <c r="C16" s="52" t="s">
        <v>25</v>
      </c>
      <c r="D16" s="53">
        <v>5</v>
      </c>
    </row>
    <row r="17" spans="1:4" ht="15" customHeight="1">
      <c r="A17" s="50"/>
      <c r="B17" s="54"/>
      <c r="C17" s="52" t="s">
        <v>26</v>
      </c>
      <c r="D17" s="53">
        <f>D18</f>
        <v>6</v>
      </c>
    </row>
    <row r="18" spans="1:4" ht="15" customHeight="1">
      <c r="A18" s="48"/>
      <c r="B18" s="54"/>
      <c r="C18" s="52" t="s">
        <v>27</v>
      </c>
      <c r="D18" s="53">
        <v>6</v>
      </c>
    </row>
    <row r="19" spans="1:4" ht="15" customHeight="1">
      <c r="A19" s="48"/>
      <c r="B19" s="54"/>
      <c r="C19" s="52" t="s">
        <v>28</v>
      </c>
      <c r="D19" s="53">
        <f>D20</f>
        <v>1</v>
      </c>
    </row>
    <row r="20" spans="1:4" ht="15" customHeight="1">
      <c r="A20" s="48"/>
      <c r="B20" s="54"/>
      <c r="C20" s="52" t="s">
        <v>29</v>
      </c>
      <c r="D20" s="53">
        <v>1</v>
      </c>
    </row>
    <row r="21" spans="1:4" ht="15" customHeight="1">
      <c r="A21" s="48"/>
      <c r="B21" s="54"/>
      <c r="C21" s="52" t="s">
        <v>30</v>
      </c>
      <c r="D21" s="53">
        <f>D22</f>
        <v>25</v>
      </c>
    </row>
    <row r="22" spans="1:4" ht="15" customHeight="1">
      <c r="A22" s="50"/>
      <c r="B22" s="54"/>
      <c r="C22" s="52" t="s">
        <v>31</v>
      </c>
      <c r="D22" s="53">
        <v>25</v>
      </c>
    </row>
    <row r="23" spans="1:4" ht="15" customHeight="1">
      <c r="A23" s="50"/>
      <c r="B23" s="54"/>
      <c r="C23" s="52" t="s">
        <v>32</v>
      </c>
      <c r="D23" s="53">
        <f>D24</f>
        <v>5</v>
      </c>
    </row>
    <row r="24" spans="1:4" ht="15" customHeight="1">
      <c r="A24" s="50"/>
      <c r="B24" s="54"/>
      <c r="C24" s="52" t="s">
        <v>33</v>
      </c>
      <c r="D24" s="53">
        <v>5</v>
      </c>
    </row>
    <row r="25" spans="1:4" ht="15" customHeight="1">
      <c r="A25" s="50"/>
      <c r="B25" s="54"/>
      <c r="C25" s="52" t="s">
        <v>34</v>
      </c>
      <c r="D25" s="53">
        <f>D26</f>
        <v>60</v>
      </c>
    </row>
    <row r="26" spans="1:4" ht="15" customHeight="1">
      <c r="A26" s="50"/>
      <c r="B26" s="54"/>
      <c r="C26" s="52" t="s">
        <v>35</v>
      </c>
      <c r="D26" s="53">
        <v>60</v>
      </c>
    </row>
    <row r="27" spans="1:4" ht="15" customHeight="1">
      <c r="A27" s="50"/>
      <c r="B27" s="54"/>
      <c r="C27" s="52" t="s">
        <v>36</v>
      </c>
      <c r="D27" s="53">
        <f>D28</f>
        <v>78.3829</v>
      </c>
    </row>
    <row r="28" spans="1:4" ht="15" customHeight="1">
      <c r="A28" s="50"/>
      <c r="B28" s="54"/>
      <c r="C28" s="52" t="s">
        <v>37</v>
      </c>
      <c r="D28" s="53">
        <v>78.3829</v>
      </c>
    </row>
    <row r="29" spans="1:4" ht="15" customHeight="1">
      <c r="A29" s="50"/>
      <c r="B29" s="54"/>
      <c r="C29" s="52" t="s">
        <v>38</v>
      </c>
      <c r="D29" s="53">
        <f>D30</f>
        <v>5</v>
      </c>
    </row>
    <row r="30" spans="1:4" ht="15" customHeight="1">
      <c r="A30" s="50"/>
      <c r="B30" s="54"/>
      <c r="C30" s="52" t="s">
        <v>39</v>
      </c>
      <c r="D30" s="53">
        <v>5</v>
      </c>
    </row>
    <row r="31" spans="1:4" ht="15" customHeight="1">
      <c r="A31" s="50"/>
      <c r="B31" s="54"/>
      <c r="C31" s="52" t="s">
        <v>40</v>
      </c>
      <c r="D31" s="53">
        <f>D32</f>
        <v>30</v>
      </c>
    </row>
    <row r="32" spans="1:4" ht="15" customHeight="1">
      <c r="A32" s="50"/>
      <c r="B32" s="54"/>
      <c r="C32" s="52" t="s">
        <v>41</v>
      </c>
      <c r="D32" s="53">
        <v>30</v>
      </c>
    </row>
    <row r="33" spans="1:4" ht="15" customHeight="1">
      <c r="A33" s="50"/>
      <c r="B33" s="54"/>
      <c r="C33" s="52" t="s">
        <v>42</v>
      </c>
      <c r="D33" s="53">
        <f>D34</f>
        <v>15</v>
      </c>
    </row>
    <row r="34" spans="1:4" ht="15" customHeight="1">
      <c r="A34" s="50"/>
      <c r="B34" s="54"/>
      <c r="C34" s="52" t="s">
        <v>43</v>
      </c>
      <c r="D34" s="53">
        <f>D35</f>
        <v>15</v>
      </c>
    </row>
    <row r="35" spans="1:4" ht="15" customHeight="1">
      <c r="A35" s="50"/>
      <c r="B35" s="54"/>
      <c r="C35" s="52" t="s">
        <v>44</v>
      </c>
      <c r="D35" s="53">
        <v>15</v>
      </c>
    </row>
    <row r="36" spans="1:4" ht="15" customHeight="1">
      <c r="A36" s="50"/>
      <c r="B36" s="54"/>
      <c r="C36" s="52" t="s">
        <v>45</v>
      </c>
      <c r="D36" s="53">
        <f>D37</f>
        <v>55</v>
      </c>
    </row>
    <row r="37" spans="1:4" ht="15" customHeight="1">
      <c r="A37" s="50"/>
      <c r="B37" s="54"/>
      <c r="C37" s="52" t="s">
        <v>46</v>
      </c>
      <c r="D37" s="53">
        <f>D38</f>
        <v>55</v>
      </c>
    </row>
    <row r="38" spans="1:4" ht="15" customHeight="1">
      <c r="A38" s="50"/>
      <c r="B38" s="54"/>
      <c r="C38" s="52" t="s">
        <v>47</v>
      </c>
      <c r="D38" s="53">
        <v>55</v>
      </c>
    </row>
    <row r="39" spans="1:4" ht="15" customHeight="1">
      <c r="A39" s="50"/>
      <c r="B39" s="54"/>
      <c r="C39" s="52" t="s">
        <v>48</v>
      </c>
      <c r="D39" s="53">
        <f>D40+D42+D45</f>
        <v>510.94280000000003</v>
      </c>
    </row>
    <row r="40" spans="1:4" ht="15" customHeight="1">
      <c r="A40" s="50"/>
      <c r="B40" s="54"/>
      <c r="C40" s="52" t="s">
        <v>49</v>
      </c>
      <c r="D40" s="53">
        <f>D41</f>
        <v>85</v>
      </c>
    </row>
    <row r="41" spans="1:4" ht="15" customHeight="1">
      <c r="A41" s="50"/>
      <c r="B41" s="54"/>
      <c r="C41" s="52" t="s">
        <v>50</v>
      </c>
      <c r="D41" s="53">
        <v>85</v>
      </c>
    </row>
    <row r="42" spans="1:4" ht="15" customHeight="1">
      <c r="A42" s="50"/>
      <c r="B42" s="54"/>
      <c r="C42" s="52" t="s">
        <v>51</v>
      </c>
      <c r="D42" s="53">
        <f>D43+D44</f>
        <v>160.9428</v>
      </c>
    </row>
    <row r="43" spans="1:4" ht="15" customHeight="1">
      <c r="A43" s="50"/>
      <c r="B43" s="54"/>
      <c r="C43" s="52" t="s">
        <v>52</v>
      </c>
      <c r="D43" s="53">
        <v>125.9428</v>
      </c>
    </row>
    <row r="44" spans="1:4" ht="15" customHeight="1">
      <c r="A44" s="50"/>
      <c r="B44" s="54"/>
      <c r="C44" s="52" t="s">
        <v>53</v>
      </c>
      <c r="D44" s="53">
        <v>35</v>
      </c>
    </row>
    <row r="45" spans="1:4" ht="15" customHeight="1">
      <c r="A45" s="50"/>
      <c r="B45" s="54"/>
      <c r="C45" s="52" t="s">
        <v>54</v>
      </c>
      <c r="D45" s="53">
        <f>D46</f>
        <v>265</v>
      </c>
    </row>
    <row r="46" spans="1:4" ht="15" customHeight="1">
      <c r="A46" s="50"/>
      <c r="B46" s="54"/>
      <c r="C46" s="52" t="s">
        <v>55</v>
      </c>
      <c r="D46" s="53">
        <v>265</v>
      </c>
    </row>
    <row r="47" spans="1:4" ht="15" customHeight="1">
      <c r="A47" s="50"/>
      <c r="B47" s="54"/>
      <c r="C47" s="52" t="s">
        <v>56</v>
      </c>
      <c r="D47" s="53">
        <f>D48</f>
        <v>114.558</v>
      </c>
    </row>
    <row r="48" spans="1:4" ht="15" customHeight="1">
      <c r="A48" s="50"/>
      <c r="B48" s="54"/>
      <c r="C48" s="52" t="s">
        <v>57</v>
      </c>
      <c r="D48" s="53">
        <f>D49+D50</f>
        <v>114.558</v>
      </c>
    </row>
    <row r="49" spans="1:4" ht="15" customHeight="1">
      <c r="A49" s="50"/>
      <c r="B49" s="54"/>
      <c r="C49" s="52" t="s">
        <v>58</v>
      </c>
      <c r="D49" s="53">
        <v>10</v>
      </c>
    </row>
    <row r="50" spans="1:4" ht="15" customHeight="1">
      <c r="A50" s="58"/>
      <c r="B50" s="54"/>
      <c r="C50" s="52" t="s">
        <v>15</v>
      </c>
      <c r="D50" s="53">
        <v>104.558</v>
      </c>
    </row>
    <row r="51" spans="1:4" ht="15" customHeight="1">
      <c r="A51" s="58"/>
      <c r="B51" s="54"/>
      <c r="C51" s="52" t="s">
        <v>59</v>
      </c>
      <c r="D51" s="53">
        <f>D52+D54+D57+D59</f>
        <v>303.3021</v>
      </c>
    </row>
    <row r="52" spans="1:4" ht="15" customHeight="1">
      <c r="A52" s="58"/>
      <c r="B52" s="54"/>
      <c r="C52" s="52" t="s">
        <v>60</v>
      </c>
      <c r="D52" s="53">
        <f>D53</f>
        <v>26.52</v>
      </c>
    </row>
    <row r="53" spans="1:4" ht="15" customHeight="1">
      <c r="A53" s="58"/>
      <c r="B53" s="54"/>
      <c r="C53" s="52" t="s">
        <v>61</v>
      </c>
      <c r="D53" s="53">
        <v>26.52</v>
      </c>
    </row>
    <row r="54" spans="1:4" ht="15" customHeight="1">
      <c r="A54" s="58"/>
      <c r="B54" s="54"/>
      <c r="C54" s="52" t="s">
        <v>62</v>
      </c>
      <c r="D54" s="53">
        <f>D55+D56</f>
        <v>103.7197</v>
      </c>
    </row>
    <row r="55" spans="1:4" ht="15" customHeight="1">
      <c r="A55" s="58"/>
      <c r="B55" s="54"/>
      <c r="C55" s="52" t="s">
        <v>63</v>
      </c>
      <c r="D55" s="53">
        <v>20</v>
      </c>
    </row>
    <row r="56" spans="1:4" ht="15" customHeight="1">
      <c r="A56" s="58"/>
      <c r="B56" s="54"/>
      <c r="C56" s="52" t="s">
        <v>64</v>
      </c>
      <c r="D56" s="53">
        <v>83.7197</v>
      </c>
    </row>
    <row r="57" spans="1:4" ht="15" customHeight="1">
      <c r="A57" s="58"/>
      <c r="B57" s="54"/>
      <c r="C57" s="52" t="s">
        <v>65</v>
      </c>
      <c r="D57" s="53">
        <f>D58</f>
        <v>87.4022</v>
      </c>
    </row>
    <row r="58" spans="1:4" ht="15" customHeight="1">
      <c r="A58" s="58"/>
      <c r="B58" s="54"/>
      <c r="C58" s="52" t="s">
        <v>66</v>
      </c>
      <c r="D58" s="53">
        <v>87.4022</v>
      </c>
    </row>
    <row r="59" spans="1:4" ht="15" customHeight="1">
      <c r="A59" s="58"/>
      <c r="B59" s="54"/>
      <c r="C59" s="52" t="s">
        <v>67</v>
      </c>
      <c r="D59" s="53">
        <f>D60+D61</f>
        <v>85.6602</v>
      </c>
    </row>
    <row r="60" spans="1:4" ht="15" customHeight="1">
      <c r="A60" s="58"/>
      <c r="B60" s="54"/>
      <c r="C60" s="52" t="s">
        <v>68</v>
      </c>
      <c r="D60" s="53">
        <v>50</v>
      </c>
    </row>
    <row r="61" spans="1:4" ht="15" customHeight="1">
      <c r="A61" s="58"/>
      <c r="B61" s="54"/>
      <c r="C61" s="52" t="s">
        <v>69</v>
      </c>
      <c r="D61" s="53">
        <v>35.6602</v>
      </c>
    </row>
    <row r="62" spans="1:4" ht="15" customHeight="1">
      <c r="A62" s="58"/>
      <c r="B62" s="54"/>
      <c r="C62" s="52" t="s">
        <v>70</v>
      </c>
      <c r="D62" s="53">
        <f>D63+D65+D67+D69</f>
        <v>9642.1361</v>
      </c>
    </row>
    <row r="63" spans="1:4" ht="15" customHeight="1">
      <c r="A63" s="58"/>
      <c r="B63" s="54"/>
      <c r="C63" s="52" t="s">
        <v>71</v>
      </c>
      <c r="D63" s="53">
        <f>D64</f>
        <v>83.28</v>
      </c>
    </row>
    <row r="64" spans="1:4" ht="15" customHeight="1">
      <c r="A64" s="58"/>
      <c r="B64" s="54"/>
      <c r="C64" s="52" t="s">
        <v>72</v>
      </c>
      <c r="D64" s="53">
        <v>83.28</v>
      </c>
    </row>
    <row r="65" spans="1:4" ht="15" customHeight="1">
      <c r="A65" s="58"/>
      <c r="B65" s="54"/>
      <c r="C65" s="52" t="s">
        <v>73</v>
      </c>
      <c r="D65" s="53">
        <f>D66</f>
        <v>123.8561</v>
      </c>
    </row>
    <row r="66" spans="1:4" ht="15" customHeight="1">
      <c r="A66" s="58"/>
      <c r="B66" s="54"/>
      <c r="C66" s="52" t="s">
        <v>74</v>
      </c>
      <c r="D66" s="53">
        <v>123.8561</v>
      </c>
    </row>
    <row r="67" spans="1:4" ht="15" customHeight="1">
      <c r="A67" s="58"/>
      <c r="B67" s="54"/>
      <c r="C67" s="52" t="s">
        <v>75</v>
      </c>
      <c r="D67" s="53">
        <f>D68</f>
        <v>423</v>
      </c>
    </row>
    <row r="68" spans="1:4" ht="15" customHeight="1">
      <c r="A68" s="58"/>
      <c r="B68" s="54"/>
      <c r="C68" s="52" t="s">
        <v>76</v>
      </c>
      <c r="D68" s="53">
        <v>423</v>
      </c>
    </row>
    <row r="69" spans="1:4" ht="15" customHeight="1">
      <c r="A69" s="58"/>
      <c r="B69" s="54"/>
      <c r="C69" s="52" t="s">
        <v>77</v>
      </c>
      <c r="D69" s="53">
        <f>SUM(D70:D71)</f>
        <v>9012</v>
      </c>
    </row>
    <row r="70" spans="1:4" ht="15" customHeight="1">
      <c r="A70" s="58"/>
      <c r="B70" s="54"/>
      <c r="C70" s="52" t="s">
        <v>78</v>
      </c>
      <c r="D70" s="53">
        <v>9000</v>
      </c>
    </row>
    <row r="71" spans="1:4" ht="15" customHeight="1">
      <c r="A71" s="58"/>
      <c r="B71" s="54"/>
      <c r="C71" s="52" t="s">
        <v>79</v>
      </c>
      <c r="D71" s="53">
        <v>12</v>
      </c>
    </row>
    <row r="72" spans="1:4" ht="15" customHeight="1">
      <c r="A72" s="58"/>
      <c r="B72" s="54"/>
      <c r="C72" s="52" t="s">
        <v>80</v>
      </c>
      <c r="D72" s="53">
        <f>D73+D76+D78+D80+D82</f>
        <v>416.512908</v>
      </c>
    </row>
    <row r="73" spans="1:4" ht="15" customHeight="1">
      <c r="A73" s="58"/>
      <c r="B73" s="54"/>
      <c r="C73" s="52" t="s">
        <v>81</v>
      </c>
      <c r="D73" s="53">
        <f>D74+D75</f>
        <v>272.337856</v>
      </c>
    </row>
    <row r="74" spans="1:4" ht="15" customHeight="1">
      <c r="A74" s="58"/>
      <c r="B74" s="54"/>
      <c r="C74" s="52" t="s">
        <v>82</v>
      </c>
      <c r="D74" s="53">
        <v>194.52704</v>
      </c>
    </row>
    <row r="75" spans="1:4" ht="15" customHeight="1">
      <c r="A75" s="58"/>
      <c r="B75" s="54"/>
      <c r="C75" s="52" t="s">
        <v>83</v>
      </c>
      <c r="D75" s="53">
        <v>77.810816</v>
      </c>
    </row>
    <row r="76" spans="1:4" ht="15" customHeight="1">
      <c r="A76" s="58"/>
      <c r="B76" s="54"/>
      <c r="C76" s="52" t="s">
        <v>84</v>
      </c>
      <c r="D76" s="53">
        <f>D77</f>
        <v>25</v>
      </c>
    </row>
    <row r="77" spans="1:4" ht="15" customHeight="1">
      <c r="A77" s="58"/>
      <c r="B77" s="54"/>
      <c r="C77" s="52" t="s">
        <v>85</v>
      </c>
      <c r="D77" s="53">
        <v>25</v>
      </c>
    </row>
    <row r="78" spans="1:4" ht="15" customHeight="1">
      <c r="A78" s="58"/>
      <c r="B78" s="54"/>
      <c r="C78" s="52" t="s">
        <v>86</v>
      </c>
      <c r="D78" s="53">
        <f>D79</f>
        <v>78.175052</v>
      </c>
    </row>
    <row r="79" spans="1:4" ht="15" customHeight="1">
      <c r="A79" s="58"/>
      <c r="B79" s="54"/>
      <c r="C79" s="52" t="s">
        <v>87</v>
      </c>
      <c r="D79" s="53">
        <v>78.175052</v>
      </c>
    </row>
    <row r="80" spans="1:4" ht="15" customHeight="1">
      <c r="A80" s="58"/>
      <c r="B80" s="54"/>
      <c r="C80" s="52" t="s">
        <v>88</v>
      </c>
      <c r="D80" s="53">
        <f>D81</f>
        <v>25</v>
      </c>
    </row>
    <row r="81" spans="1:4" ht="15" customHeight="1">
      <c r="A81" s="58"/>
      <c r="B81" s="54"/>
      <c r="C81" s="52" t="s">
        <v>89</v>
      </c>
      <c r="D81" s="53">
        <v>25</v>
      </c>
    </row>
    <row r="82" spans="1:4" ht="15" customHeight="1">
      <c r="A82" s="58"/>
      <c r="B82" s="54"/>
      <c r="C82" s="52" t="s">
        <v>90</v>
      </c>
      <c r="D82" s="53">
        <f>D83</f>
        <v>16</v>
      </c>
    </row>
    <row r="83" spans="1:4" ht="15" customHeight="1">
      <c r="A83" s="58"/>
      <c r="B83" s="54"/>
      <c r="C83" s="52" t="s">
        <v>91</v>
      </c>
      <c r="D83" s="53">
        <v>16</v>
      </c>
    </row>
    <row r="84" spans="1:4" ht="15" customHeight="1">
      <c r="A84" s="58"/>
      <c r="B84" s="54"/>
      <c r="C84" s="52" t="s">
        <v>92</v>
      </c>
      <c r="D84" s="53">
        <f>D85+D87</f>
        <v>162.68045999999998</v>
      </c>
    </row>
    <row r="85" spans="1:4" ht="15" customHeight="1">
      <c r="A85" s="58"/>
      <c r="B85" s="54"/>
      <c r="C85" s="52" t="s">
        <v>93</v>
      </c>
      <c r="D85" s="53">
        <v>127.68046</v>
      </c>
    </row>
    <row r="86" spans="1:4" ht="15" customHeight="1">
      <c r="A86" s="58"/>
      <c r="B86" s="54"/>
      <c r="C86" s="52" t="s">
        <v>94</v>
      </c>
      <c r="D86" s="53">
        <v>127.668046</v>
      </c>
    </row>
    <row r="87" spans="1:4" ht="15" customHeight="1">
      <c r="A87" s="58"/>
      <c r="B87" s="54"/>
      <c r="C87" s="52" t="s">
        <v>95</v>
      </c>
      <c r="D87" s="53">
        <f>D88</f>
        <v>35</v>
      </c>
    </row>
    <row r="88" spans="1:4" ht="15" customHeight="1">
      <c r="A88" s="58"/>
      <c r="B88" s="54"/>
      <c r="C88" s="52" t="s">
        <v>96</v>
      </c>
      <c r="D88" s="53">
        <v>35</v>
      </c>
    </row>
    <row r="89" spans="1:4" ht="15" customHeight="1">
      <c r="A89" s="58"/>
      <c r="B89" s="54"/>
      <c r="C89" s="52" t="s">
        <v>97</v>
      </c>
      <c r="D89" s="53">
        <f>D90+D92</f>
        <v>39.718371</v>
      </c>
    </row>
    <row r="90" spans="1:4" ht="15" customHeight="1">
      <c r="A90" s="58"/>
      <c r="B90" s="54"/>
      <c r="C90" s="52" t="s">
        <v>98</v>
      </c>
      <c r="D90" s="53">
        <f>D91</f>
        <v>25</v>
      </c>
    </row>
    <row r="91" spans="1:4" ht="15" customHeight="1">
      <c r="A91" s="58"/>
      <c r="B91" s="54"/>
      <c r="C91" s="52" t="s">
        <v>99</v>
      </c>
      <c r="D91" s="53">
        <v>25</v>
      </c>
    </row>
    <row r="92" spans="1:4" ht="15" customHeight="1">
      <c r="A92" s="58"/>
      <c r="B92" s="54"/>
      <c r="C92" s="52" t="s">
        <v>100</v>
      </c>
      <c r="D92" s="53">
        <f>D93</f>
        <v>14.718371</v>
      </c>
    </row>
    <row r="93" spans="1:4" ht="15" customHeight="1">
      <c r="A93" s="58"/>
      <c r="B93" s="54"/>
      <c r="C93" s="52" t="s">
        <v>101</v>
      </c>
      <c r="D93" s="53">
        <v>14.718371</v>
      </c>
    </row>
    <row r="94" spans="1:4" ht="15" customHeight="1">
      <c r="A94" s="49" t="s">
        <v>102</v>
      </c>
      <c r="B94" s="60">
        <f>B8+B11+B12+B13+B14</f>
        <v>14570.24</v>
      </c>
      <c r="C94" s="52" t="s">
        <v>103</v>
      </c>
      <c r="D94" s="64">
        <v>13663.85</v>
      </c>
    </row>
    <row r="95" spans="1:4" ht="15" customHeight="1">
      <c r="A95" s="50" t="s">
        <v>104</v>
      </c>
      <c r="B95" s="60"/>
      <c r="C95" s="52" t="s">
        <v>105</v>
      </c>
      <c r="D95" s="65"/>
    </row>
    <row r="96" spans="1:4" ht="15" customHeight="1">
      <c r="A96" s="50" t="s">
        <v>106</v>
      </c>
      <c r="B96" s="60"/>
      <c r="C96" s="52" t="s">
        <v>107</v>
      </c>
      <c r="D96" s="65"/>
    </row>
    <row r="97" spans="1:4" ht="15" customHeight="1">
      <c r="A97" s="50" t="s">
        <v>108</v>
      </c>
      <c r="B97" s="60"/>
      <c r="C97" s="58"/>
      <c r="D97" s="65"/>
    </row>
    <row r="98" spans="1:4" ht="15" customHeight="1">
      <c r="A98" s="50" t="s">
        <v>109</v>
      </c>
      <c r="B98" s="60">
        <f>SUM(B99:B101)</f>
        <v>1110</v>
      </c>
      <c r="C98" s="52" t="s">
        <v>110</v>
      </c>
      <c r="D98" s="65"/>
    </row>
    <row r="99" spans="1:4" ht="15" customHeight="1">
      <c r="A99" s="66" t="s">
        <v>111</v>
      </c>
      <c r="B99" s="60"/>
      <c r="C99" s="58"/>
      <c r="D99" s="65"/>
    </row>
    <row r="100" spans="1:4" ht="15" customHeight="1">
      <c r="A100" s="66" t="s">
        <v>112</v>
      </c>
      <c r="B100" s="60">
        <v>1110</v>
      </c>
      <c r="C100" s="58"/>
      <c r="D100" s="65"/>
    </row>
    <row r="101" spans="1:4" ht="15" customHeight="1">
      <c r="A101" s="66" t="s">
        <v>113</v>
      </c>
      <c r="B101" s="60"/>
      <c r="C101" s="58"/>
      <c r="D101" s="65"/>
    </row>
    <row r="102" spans="1:4" ht="14.25">
      <c r="A102" s="49" t="s">
        <v>114</v>
      </c>
      <c r="B102" s="60">
        <f>B94+B95+B96+B97+B98</f>
        <v>15680.24</v>
      </c>
      <c r="C102" s="58" t="s">
        <v>115</v>
      </c>
      <c r="D102" s="64">
        <v>13663.85</v>
      </c>
    </row>
  </sheetData>
  <sheetProtection/>
  <mergeCells count="8">
    <mergeCell ref="A1:A2"/>
    <mergeCell ref="B1:B2"/>
    <mergeCell ref="C1:C2"/>
    <mergeCell ref="D1:D2"/>
    <mergeCell ref="A5:B6"/>
    <mergeCell ref="C5:D6"/>
    <mergeCell ref="A3:D3"/>
    <mergeCell ref="A4:B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C95" sqref="C95"/>
    </sheetView>
  </sheetViews>
  <sheetFormatPr defaultColWidth="9.00390625" defaultRowHeight="14.25"/>
  <cols>
    <col min="1" max="1" width="19.50390625" style="0" customWidth="1"/>
    <col min="2" max="2" width="10.50390625" style="0" customWidth="1"/>
    <col min="3" max="3" width="34.25390625" style="0" customWidth="1"/>
    <col min="4" max="4" width="20.00390625" style="0" customWidth="1"/>
  </cols>
  <sheetData>
    <row r="1" spans="1:4" ht="14.25">
      <c r="A1" s="47"/>
      <c r="B1" s="47"/>
      <c r="C1" s="47"/>
      <c r="D1" s="2" t="s">
        <v>116</v>
      </c>
    </row>
    <row r="2" spans="1:4" ht="81" customHeight="1">
      <c r="A2" s="72" t="s">
        <v>117</v>
      </c>
      <c r="B2" s="72"/>
      <c r="C2" s="72"/>
      <c r="D2" s="72"/>
    </row>
    <row r="3" spans="1:4" ht="15" customHeight="1">
      <c r="A3" s="73" t="s">
        <v>2</v>
      </c>
      <c r="B3" s="74"/>
      <c r="C3" s="47"/>
      <c r="D3" s="2" t="s">
        <v>118</v>
      </c>
    </row>
    <row r="4" spans="1:4" ht="15" customHeight="1">
      <c r="A4" s="48" t="s">
        <v>119</v>
      </c>
      <c r="B4" s="48"/>
      <c r="C4" s="71" t="s">
        <v>5</v>
      </c>
      <c r="D4" s="71"/>
    </row>
    <row r="5" spans="1:4" ht="15" customHeight="1">
      <c r="A5" s="49" t="s">
        <v>120</v>
      </c>
      <c r="B5" s="49" t="s">
        <v>7</v>
      </c>
      <c r="C5" s="49" t="s">
        <v>121</v>
      </c>
      <c r="D5" s="49" t="s">
        <v>7</v>
      </c>
    </row>
    <row r="6" spans="1:4" ht="15" customHeight="1">
      <c r="A6" s="50" t="s">
        <v>122</v>
      </c>
      <c r="B6" s="51">
        <f>SUM(B7:B8)</f>
        <v>15680.24</v>
      </c>
      <c r="C6" s="52" t="s">
        <v>10</v>
      </c>
      <c r="D6" s="53">
        <f>D7+D13+D15+D17+D19+D21+D23+D25+D27+D29</f>
        <v>2404.0072500000006</v>
      </c>
    </row>
    <row r="7" spans="1:4" ht="15" customHeight="1">
      <c r="A7" s="50" t="s">
        <v>11</v>
      </c>
      <c r="B7" s="54">
        <v>6680.24</v>
      </c>
      <c r="C7" s="52" t="s">
        <v>12</v>
      </c>
      <c r="D7" s="53">
        <f>SUM(D8:D12)</f>
        <v>2188.6243500000005</v>
      </c>
    </row>
    <row r="8" spans="1:4" ht="15" customHeight="1">
      <c r="A8" s="50" t="s">
        <v>13</v>
      </c>
      <c r="B8" s="54">
        <v>9000</v>
      </c>
      <c r="C8" s="52" t="s">
        <v>15</v>
      </c>
      <c r="D8" s="53">
        <v>1835.5443500000003</v>
      </c>
    </row>
    <row r="9" spans="1:4" ht="15" customHeight="1">
      <c r="A9" s="48"/>
      <c r="B9" s="55"/>
      <c r="C9" s="52" t="s">
        <v>17</v>
      </c>
      <c r="D9" s="53">
        <v>209.52</v>
      </c>
    </row>
    <row r="10" spans="1:4" ht="15" customHeight="1">
      <c r="A10" s="48"/>
      <c r="B10" s="13"/>
      <c r="C10" s="52" t="s">
        <v>19</v>
      </c>
      <c r="D10" s="53">
        <v>8</v>
      </c>
    </row>
    <row r="11" spans="1:4" ht="15" customHeight="1">
      <c r="A11" s="48"/>
      <c r="B11" s="13"/>
      <c r="C11" s="52" t="s">
        <v>21</v>
      </c>
      <c r="D11" s="53">
        <v>35</v>
      </c>
    </row>
    <row r="12" spans="1:4" ht="15" customHeight="1">
      <c r="A12" s="48"/>
      <c r="B12" s="55"/>
      <c r="C12" s="52" t="s">
        <v>23</v>
      </c>
      <c r="D12" s="53">
        <v>100.56</v>
      </c>
    </row>
    <row r="13" spans="1:4" ht="15" customHeight="1">
      <c r="A13" s="48"/>
      <c r="B13" s="55"/>
      <c r="C13" s="52" t="s">
        <v>24</v>
      </c>
      <c r="D13" s="53">
        <f>D14</f>
        <v>5</v>
      </c>
    </row>
    <row r="14" spans="1:4" ht="15" customHeight="1">
      <c r="A14" s="48"/>
      <c r="B14" s="55"/>
      <c r="C14" s="52" t="s">
        <v>25</v>
      </c>
      <c r="D14" s="53">
        <v>5</v>
      </c>
    </row>
    <row r="15" spans="1:4" ht="15" customHeight="1">
      <c r="A15" s="50"/>
      <c r="B15" s="55"/>
      <c r="C15" s="52" t="s">
        <v>26</v>
      </c>
      <c r="D15" s="53">
        <f>D16</f>
        <v>6</v>
      </c>
    </row>
    <row r="16" spans="1:4" ht="15" customHeight="1">
      <c r="A16" s="50"/>
      <c r="B16" s="55"/>
      <c r="C16" s="52" t="s">
        <v>27</v>
      </c>
      <c r="D16" s="53">
        <v>6</v>
      </c>
    </row>
    <row r="17" spans="1:4" ht="15" customHeight="1">
      <c r="A17" s="48"/>
      <c r="B17" s="55"/>
      <c r="C17" s="52" t="s">
        <v>28</v>
      </c>
      <c r="D17" s="53">
        <f>D18</f>
        <v>1</v>
      </c>
    </row>
    <row r="18" spans="1:4" ht="15" customHeight="1">
      <c r="A18" s="48"/>
      <c r="B18" s="55"/>
      <c r="C18" s="52" t="s">
        <v>29</v>
      </c>
      <c r="D18" s="53">
        <v>1</v>
      </c>
    </row>
    <row r="19" spans="1:4" ht="15" customHeight="1">
      <c r="A19" s="48"/>
      <c r="B19" s="55"/>
      <c r="C19" s="52" t="s">
        <v>30</v>
      </c>
      <c r="D19" s="53">
        <f>D20</f>
        <v>25</v>
      </c>
    </row>
    <row r="20" spans="1:4" ht="15" customHeight="1">
      <c r="A20" s="48"/>
      <c r="B20" s="55"/>
      <c r="C20" s="52" t="s">
        <v>31</v>
      </c>
      <c r="D20" s="53">
        <v>25</v>
      </c>
    </row>
    <row r="21" spans="1:4" ht="15" customHeight="1">
      <c r="A21" s="50"/>
      <c r="B21" s="55"/>
      <c r="C21" s="52" t="s">
        <v>32</v>
      </c>
      <c r="D21" s="53">
        <f>D22</f>
        <v>5</v>
      </c>
    </row>
    <row r="22" spans="1:4" ht="15" customHeight="1">
      <c r="A22" s="50"/>
      <c r="B22" s="55"/>
      <c r="C22" s="52" t="s">
        <v>33</v>
      </c>
      <c r="D22" s="53">
        <v>5</v>
      </c>
    </row>
    <row r="23" spans="1:4" ht="15" customHeight="1">
      <c r="A23" s="50"/>
      <c r="B23" s="55"/>
      <c r="C23" s="52" t="s">
        <v>34</v>
      </c>
      <c r="D23" s="53">
        <f>D24</f>
        <v>60</v>
      </c>
    </row>
    <row r="24" spans="1:4" ht="15" customHeight="1">
      <c r="A24" s="50"/>
      <c r="B24" s="55"/>
      <c r="C24" s="52" t="s">
        <v>35</v>
      </c>
      <c r="D24" s="53">
        <v>60</v>
      </c>
    </row>
    <row r="25" spans="1:4" ht="15" customHeight="1">
      <c r="A25" s="50"/>
      <c r="B25" s="55"/>
      <c r="C25" s="52" t="s">
        <v>36</v>
      </c>
      <c r="D25" s="53">
        <f>D26</f>
        <v>78.3829</v>
      </c>
    </row>
    <row r="26" spans="1:4" ht="15" customHeight="1">
      <c r="A26" s="50"/>
      <c r="B26" s="55"/>
      <c r="C26" s="52" t="s">
        <v>37</v>
      </c>
      <c r="D26" s="53">
        <v>78.3829</v>
      </c>
    </row>
    <row r="27" spans="1:4" ht="15" customHeight="1">
      <c r="A27" s="50"/>
      <c r="B27" s="55"/>
      <c r="C27" s="52" t="s">
        <v>38</v>
      </c>
      <c r="D27" s="53">
        <f>D28</f>
        <v>5</v>
      </c>
    </row>
    <row r="28" spans="1:4" ht="15" customHeight="1">
      <c r="A28" s="50"/>
      <c r="B28" s="55"/>
      <c r="C28" s="52" t="s">
        <v>39</v>
      </c>
      <c r="D28" s="53">
        <v>5</v>
      </c>
    </row>
    <row r="29" spans="1:4" ht="15" customHeight="1">
      <c r="A29" s="50"/>
      <c r="B29" s="55"/>
      <c r="C29" s="52" t="s">
        <v>40</v>
      </c>
      <c r="D29" s="53">
        <f>D30</f>
        <v>30</v>
      </c>
    </row>
    <row r="30" spans="1:4" ht="15" customHeight="1">
      <c r="A30" s="50"/>
      <c r="B30" s="55"/>
      <c r="C30" s="52" t="s">
        <v>41</v>
      </c>
      <c r="D30" s="53">
        <v>30</v>
      </c>
    </row>
    <row r="31" spans="1:4" ht="15" customHeight="1">
      <c r="A31" s="50"/>
      <c r="B31" s="55"/>
      <c r="C31" s="52" t="s">
        <v>42</v>
      </c>
      <c r="D31" s="53">
        <f>D32</f>
        <v>15</v>
      </c>
    </row>
    <row r="32" spans="1:4" ht="15" customHeight="1">
      <c r="A32" s="50"/>
      <c r="B32" s="55"/>
      <c r="C32" s="52" t="s">
        <v>43</v>
      </c>
      <c r="D32" s="53">
        <f>D33</f>
        <v>15</v>
      </c>
    </row>
    <row r="33" spans="1:4" ht="15" customHeight="1">
      <c r="A33" s="50"/>
      <c r="B33" s="55"/>
      <c r="C33" s="52" t="s">
        <v>44</v>
      </c>
      <c r="D33" s="53">
        <v>15</v>
      </c>
    </row>
    <row r="34" spans="1:4" ht="15" customHeight="1">
      <c r="A34" s="50"/>
      <c r="B34" s="55"/>
      <c r="C34" s="52" t="s">
        <v>45</v>
      </c>
      <c r="D34" s="53">
        <f>D35</f>
        <v>55</v>
      </c>
    </row>
    <row r="35" spans="1:4" ht="15" customHeight="1">
      <c r="A35" s="49"/>
      <c r="B35" s="56"/>
      <c r="C35" s="52" t="s">
        <v>46</v>
      </c>
      <c r="D35" s="53">
        <f>D36</f>
        <v>55</v>
      </c>
    </row>
    <row r="36" spans="1:4" ht="15" customHeight="1">
      <c r="A36" s="57"/>
      <c r="B36" s="58"/>
      <c r="C36" s="52" t="s">
        <v>47</v>
      </c>
      <c r="D36" s="53">
        <v>55</v>
      </c>
    </row>
    <row r="37" spans="1:4" ht="15" customHeight="1">
      <c r="A37" s="57"/>
      <c r="B37" s="58"/>
      <c r="C37" s="52" t="s">
        <v>48</v>
      </c>
      <c r="D37" s="53">
        <f>D38+D40+D43</f>
        <v>510.94280000000003</v>
      </c>
    </row>
    <row r="38" spans="1:4" ht="15" customHeight="1">
      <c r="A38" s="57"/>
      <c r="B38" s="58"/>
      <c r="C38" s="52" t="s">
        <v>49</v>
      </c>
      <c r="D38" s="53">
        <f>D39</f>
        <v>85</v>
      </c>
    </row>
    <row r="39" spans="1:4" ht="15" customHeight="1">
      <c r="A39" s="57"/>
      <c r="B39" s="58"/>
      <c r="C39" s="52" t="s">
        <v>50</v>
      </c>
      <c r="D39" s="53">
        <v>85</v>
      </c>
    </row>
    <row r="40" spans="1:4" ht="15" customHeight="1">
      <c r="A40" s="57"/>
      <c r="B40" s="58"/>
      <c r="C40" s="52" t="s">
        <v>51</v>
      </c>
      <c r="D40" s="53">
        <f>D41+D42</f>
        <v>160.9428</v>
      </c>
    </row>
    <row r="41" spans="1:4" ht="15" customHeight="1">
      <c r="A41" s="57"/>
      <c r="B41" s="58"/>
      <c r="C41" s="52" t="s">
        <v>52</v>
      </c>
      <c r="D41" s="53">
        <v>125.9428</v>
      </c>
    </row>
    <row r="42" spans="1:4" ht="15" customHeight="1">
      <c r="A42" s="57"/>
      <c r="B42" s="58"/>
      <c r="C42" s="52" t="s">
        <v>53</v>
      </c>
      <c r="D42" s="53">
        <v>35</v>
      </c>
    </row>
    <row r="43" spans="1:4" ht="15" customHeight="1">
      <c r="A43" s="57"/>
      <c r="B43" s="58"/>
      <c r="C43" s="52" t="s">
        <v>54</v>
      </c>
      <c r="D43" s="53">
        <f>D44</f>
        <v>265</v>
      </c>
    </row>
    <row r="44" spans="1:4" ht="15" customHeight="1">
      <c r="A44" s="57"/>
      <c r="B44" s="58"/>
      <c r="C44" s="52" t="s">
        <v>55</v>
      </c>
      <c r="D44" s="53">
        <v>265</v>
      </c>
    </row>
    <row r="45" spans="1:4" ht="15" customHeight="1">
      <c r="A45" s="57"/>
      <c r="B45" s="58"/>
      <c r="C45" s="52" t="s">
        <v>56</v>
      </c>
      <c r="D45" s="53">
        <f>D46</f>
        <v>114.558</v>
      </c>
    </row>
    <row r="46" spans="1:4" ht="15" customHeight="1">
      <c r="A46" s="57"/>
      <c r="B46" s="58"/>
      <c r="C46" s="52" t="s">
        <v>57</v>
      </c>
      <c r="D46" s="53">
        <f>D47+D48</f>
        <v>114.558</v>
      </c>
    </row>
    <row r="47" spans="1:4" ht="15" customHeight="1">
      <c r="A47" s="57"/>
      <c r="B47" s="58"/>
      <c r="C47" s="52" t="s">
        <v>58</v>
      </c>
      <c r="D47" s="53">
        <v>10</v>
      </c>
    </row>
    <row r="48" spans="1:4" ht="15" customHeight="1">
      <c r="A48" s="59"/>
      <c r="B48" s="58"/>
      <c r="C48" s="52" t="s">
        <v>15</v>
      </c>
      <c r="D48" s="53">
        <v>104.558</v>
      </c>
    </row>
    <row r="49" spans="1:4" ht="15" customHeight="1">
      <c r="A49" s="58"/>
      <c r="B49" s="58"/>
      <c r="C49" s="52" t="s">
        <v>59</v>
      </c>
      <c r="D49" s="53">
        <f>D50+D52+D55+D57</f>
        <v>303.3021</v>
      </c>
    </row>
    <row r="50" spans="1:4" ht="15" customHeight="1">
      <c r="A50" s="58"/>
      <c r="B50" s="58"/>
      <c r="C50" s="52" t="s">
        <v>60</v>
      </c>
      <c r="D50" s="53">
        <f>D51</f>
        <v>26.52</v>
      </c>
    </row>
    <row r="51" spans="1:4" ht="15" customHeight="1">
      <c r="A51" s="58"/>
      <c r="B51" s="58"/>
      <c r="C51" s="52" t="s">
        <v>61</v>
      </c>
      <c r="D51" s="53">
        <v>26.52</v>
      </c>
    </row>
    <row r="52" spans="1:4" ht="15" customHeight="1">
      <c r="A52" s="58"/>
      <c r="B52" s="58"/>
      <c r="C52" s="52" t="s">
        <v>62</v>
      </c>
      <c r="D52" s="53">
        <f>D53+D54</f>
        <v>103.7197</v>
      </c>
    </row>
    <row r="53" spans="1:4" ht="15" customHeight="1">
      <c r="A53" s="58"/>
      <c r="B53" s="58"/>
      <c r="C53" s="52" t="s">
        <v>63</v>
      </c>
      <c r="D53" s="53">
        <v>20</v>
      </c>
    </row>
    <row r="54" spans="1:4" ht="15" customHeight="1">
      <c r="A54" s="58"/>
      <c r="B54" s="58"/>
      <c r="C54" s="52" t="s">
        <v>64</v>
      </c>
      <c r="D54" s="53">
        <v>83.7197</v>
      </c>
    </row>
    <row r="55" spans="1:4" ht="15" customHeight="1">
      <c r="A55" s="58"/>
      <c r="B55" s="58"/>
      <c r="C55" s="52" t="s">
        <v>65</v>
      </c>
      <c r="D55" s="53">
        <f>D56</f>
        <v>87.4022</v>
      </c>
    </row>
    <row r="56" spans="1:4" ht="15" customHeight="1">
      <c r="A56" s="58"/>
      <c r="B56" s="58"/>
      <c r="C56" s="52" t="s">
        <v>66</v>
      </c>
      <c r="D56" s="53">
        <v>87.4022</v>
      </c>
    </row>
    <row r="57" spans="1:4" ht="15" customHeight="1">
      <c r="A57" s="58"/>
      <c r="B57" s="58"/>
      <c r="C57" s="52" t="s">
        <v>67</v>
      </c>
      <c r="D57" s="53">
        <f>D58+D59</f>
        <v>85.6602</v>
      </c>
    </row>
    <row r="58" spans="1:4" ht="15" customHeight="1">
      <c r="A58" s="58"/>
      <c r="B58" s="58"/>
      <c r="C58" s="52" t="s">
        <v>68</v>
      </c>
      <c r="D58" s="53">
        <v>50</v>
      </c>
    </row>
    <row r="59" spans="1:4" ht="15" customHeight="1">
      <c r="A59" s="58"/>
      <c r="B59" s="58"/>
      <c r="C59" s="52" t="s">
        <v>69</v>
      </c>
      <c r="D59" s="53">
        <v>35.6602</v>
      </c>
    </row>
    <row r="60" spans="1:4" ht="15" customHeight="1">
      <c r="A60" s="58"/>
      <c r="B60" s="58"/>
      <c r="C60" s="52" t="s">
        <v>70</v>
      </c>
      <c r="D60" s="53">
        <f>D61+D63+D65+D67</f>
        <v>9642.1361</v>
      </c>
    </row>
    <row r="61" spans="1:4" ht="15" customHeight="1">
      <c r="A61" s="58"/>
      <c r="B61" s="58"/>
      <c r="C61" s="52" t="s">
        <v>71</v>
      </c>
      <c r="D61" s="53">
        <f>D62</f>
        <v>83.28</v>
      </c>
    </row>
    <row r="62" spans="1:4" ht="15" customHeight="1">
      <c r="A62" s="58"/>
      <c r="B62" s="58"/>
      <c r="C62" s="52" t="s">
        <v>72</v>
      </c>
      <c r="D62" s="53">
        <v>83.28</v>
      </c>
    </row>
    <row r="63" spans="1:4" ht="15" customHeight="1">
      <c r="A63" s="58"/>
      <c r="B63" s="58"/>
      <c r="C63" s="52" t="s">
        <v>73</v>
      </c>
      <c r="D63" s="53">
        <f>D64</f>
        <v>123.8561</v>
      </c>
    </row>
    <row r="64" spans="1:4" ht="15" customHeight="1">
      <c r="A64" s="58"/>
      <c r="B64" s="58"/>
      <c r="C64" s="52" t="s">
        <v>74</v>
      </c>
      <c r="D64" s="53">
        <v>123.8561</v>
      </c>
    </row>
    <row r="65" spans="1:4" ht="15" customHeight="1">
      <c r="A65" s="58"/>
      <c r="B65" s="58"/>
      <c r="C65" s="52" t="s">
        <v>75</v>
      </c>
      <c r="D65" s="53">
        <f>D66</f>
        <v>423</v>
      </c>
    </row>
    <row r="66" spans="1:4" ht="15" customHeight="1">
      <c r="A66" s="58"/>
      <c r="B66" s="58"/>
      <c r="C66" s="52" t="s">
        <v>76</v>
      </c>
      <c r="D66" s="53">
        <v>423</v>
      </c>
    </row>
    <row r="67" spans="1:4" ht="15" customHeight="1">
      <c r="A67" s="58"/>
      <c r="B67" s="58"/>
      <c r="C67" s="52" t="s">
        <v>77</v>
      </c>
      <c r="D67" s="53">
        <f>SUM(D68:D69)</f>
        <v>9012</v>
      </c>
    </row>
    <row r="68" spans="1:4" ht="15" customHeight="1">
      <c r="A68" s="58"/>
      <c r="B68" s="58"/>
      <c r="C68" s="52" t="s">
        <v>78</v>
      </c>
      <c r="D68" s="53">
        <v>9000</v>
      </c>
    </row>
    <row r="69" spans="1:4" ht="15" customHeight="1">
      <c r="A69" s="58"/>
      <c r="B69" s="58"/>
      <c r="C69" s="52" t="s">
        <v>79</v>
      </c>
      <c r="D69" s="53">
        <v>12</v>
      </c>
    </row>
    <row r="70" spans="1:4" ht="15" customHeight="1">
      <c r="A70" s="58"/>
      <c r="B70" s="58"/>
      <c r="C70" s="52" t="s">
        <v>80</v>
      </c>
      <c r="D70" s="53">
        <f>D71+D74+D76+D78+D80</f>
        <v>416.512908</v>
      </c>
    </row>
    <row r="71" spans="1:4" ht="15" customHeight="1">
      <c r="A71" s="58"/>
      <c r="B71" s="58"/>
      <c r="C71" s="52" t="s">
        <v>81</v>
      </c>
      <c r="D71" s="53">
        <f>D72+D73</f>
        <v>272.337856</v>
      </c>
    </row>
    <row r="72" spans="1:4" ht="15" customHeight="1">
      <c r="A72" s="58"/>
      <c r="B72" s="58"/>
      <c r="C72" s="52" t="s">
        <v>82</v>
      </c>
      <c r="D72" s="53">
        <v>194.52704</v>
      </c>
    </row>
    <row r="73" spans="1:4" ht="15" customHeight="1">
      <c r="A73" s="58"/>
      <c r="B73" s="58"/>
      <c r="C73" s="52" t="s">
        <v>83</v>
      </c>
      <c r="D73" s="53">
        <v>77.810816</v>
      </c>
    </row>
    <row r="74" spans="1:4" ht="15" customHeight="1">
      <c r="A74" s="58"/>
      <c r="B74" s="58"/>
      <c r="C74" s="52" t="s">
        <v>84</v>
      </c>
      <c r="D74" s="53">
        <f>D75</f>
        <v>25</v>
      </c>
    </row>
    <row r="75" spans="1:4" ht="15" customHeight="1">
      <c r="A75" s="58"/>
      <c r="B75" s="58"/>
      <c r="C75" s="52" t="s">
        <v>85</v>
      </c>
      <c r="D75" s="53">
        <v>25</v>
      </c>
    </row>
    <row r="76" spans="1:4" ht="15" customHeight="1">
      <c r="A76" s="58"/>
      <c r="B76" s="58"/>
      <c r="C76" s="52" t="s">
        <v>86</v>
      </c>
      <c r="D76" s="53">
        <f>D77</f>
        <v>78.175052</v>
      </c>
    </row>
    <row r="77" spans="1:4" ht="15" customHeight="1">
      <c r="A77" s="58"/>
      <c r="B77" s="58"/>
      <c r="C77" s="52" t="s">
        <v>87</v>
      </c>
      <c r="D77" s="53">
        <v>78.175052</v>
      </c>
    </row>
    <row r="78" spans="1:4" ht="15" customHeight="1">
      <c r="A78" s="58"/>
      <c r="B78" s="58"/>
      <c r="C78" s="52" t="s">
        <v>88</v>
      </c>
      <c r="D78" s="53">
        <f>D79</f>
        <v>25</v>
      </c>
    </row>
    <row r="79" spans="1:4" ht="15" customHeight="1">
      <c r="A79" s="58"/>
      <c r="B79" s="58"/>
      <c r="C79" s="52" t="s">
        <v>89</v>
      </c>
      <c r="D79" s="53">
        <v>25</v>
      </c>
    </row>
    <row r="80" spans="1:4" ht="15" customHeight="1">
      <c r="A80" s="58"/>
      <c r="B80" s="58"/>
      <c r="C80" s="52" t="s">
        <v>90</v>
      </c>
      <c r="D80" s="53">
        <f>D81</f>
        <v>16</v>
      </c>
    </row>
    <row r="81" spans="1:4" ht="15" customHeight="1">
      <c r="A81" s="58"/>
      <c r="B81" s="58"/>
      <c r="C81" s="52" t="s">
        <v>91</v>
      </c>
      <c r="D81" s="53">
        <v>16</v>
      </c>
    </row>
    <row r="82" spans="1:4" ht="15" customHeight="1">
      <c r="A82" s="58"/>
      <c r="B82" s="58"/>
      <c r="C82" s="52" t="s">
        <v>92</v>
      </c>
      <c r="D82" s="53">
        <f>D83+D85</f>
        <v>162.68045999999998</v>
      </c>
    </row>
    <row r="83" spans="1:4" ht="15" customHeight="1">
      <c r="A83" s="58"/>
      <c r="B83" s="58"/>
      <c r="C83" s="52" t="s">
        <v>93</v>
      </c>
      <c r="D83" s="53">
        <v>127.68046</v>
      </c>
    </row>
    <row r="84" spans="1:4" ht="15" customHeight="1">
      <c r="A84" s="58"/>
      <c r="B84" s="58"/>
      <c r="C84" s="52" t="s">
        <v>94</v>
      </c>
      <c r="D84" s="53">
        <v>127.668046</v>
      </c>
    </row>
    <row r="85" spans="1:4" ht="15" customHeight="1">
      <c r="A85" s="58"/>
      <c r="B85" s="58"/>
      <c r="C85" s="52" t="s">
        <v>95</v>
      </c>
      <c r="D85" s="53">
        <f>D86</f>
        <v>35</v>
      </c>
    </row>
    <row r="86" spans="1:4" ht="15" customHeight="1">
      <c r="A86" s="58"/>
      <c r="B86" s="58"/>
      <c r="C86" s="52" t="s">
        <v>96</v>
      </c>
      <c r="D86" s="53">
        <v>35</v>
      </c>
    </row>
    <row r="87" spans="1:4" ht="15" customHeight="1">
      <c r="A87" s="58"/>
      <c r="B87" s="58"/>
      <c r="C87" s="52" t="s">
        <v>97</v>
      </c>
      <c r="D87" s="53">
        <f>D88+D90</f>
        <v>39.718371</v>
      </c>
    </row>
    <row r="88" spans="1:4" ht="15" customHeight="1">
      <c r="A88" s="58"/>
      <c r="B88" s="58"/>
      <c r="C88" s="52" t="s">
        <v>98</v>
      </c>
      <c r="D88" s="53">
        <f>D89</f>
        <v>25</v>
      </c>
    </row>
    <row r="89" spans="1:4" ht="15" customHeight="1">
      <c r="A89" s="58"/>
      <c r="B89" s="58"/>
      <c r="C89" s="52" t="s">
        <v>99</v>
      </c>
      <c r="D89" s="53">
        <v>25</v>
      </c>
    </row>
    <row r="90" spans="1:4" ht="15" customHeight="1">
      <c r="A90" s="58"/>
      <c r="B90" s="58"/>
      <c r="C90" s="52" t="s">
        <v>100</v>
      </c>
      <c r="D90" s="53">
        <f>D91</f>
        <v>14.718371</v>
      </c>
    </row>
    <row r="91" spans="1:4" ht="15" customHeight="1">
      <c r="A91" s="58"/>
      <c r="B91" s="58"/>
      <c r="C91" s="52" t="s">
        <v>101</v>
      </c>
      <c r="D91" s="53">
        <v>14.718371</v>
      </c>
    </row>
    <row r="92" spans="1:4" ht="14.25">
      <c r="A92" s="58" t="s">
        <v>123</v>
      </c>
      <c r="B92" s="60">
        <f>B6</f>
        <v>15680.24</v>
      </c>
      <c r="C92" s="52" t="s">
        <v>124</v>
      </c>
      <c r="D92" s="64">
        <v>13663.85</v>
      </c>
    </row>
  </sheetData>
  <sheetProtection/>
  <mergeCells count="3">
    <mergeCell ref="A2:D2"/>
    <mergeCell ref="A3:B3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D7" sqref="D7:E7"/>
    </sheetView>
  </sheetViews>
  <sheetFormatPr defaultColWidth="9.00390625" defaultRowHeight="14.25"/>
  <cols>
    <col min="1" max="1" width="13.625" style="0" customWidth="1"/>
    <col min="2" max="2" width="21.875" style="0" customWidth="1"/>
    <col min="3" max="3" width="13.125" style="0" customWidth="1"/>
    <col min="4" max="4" width="12.50390625" style="0" customWidth="1"/>
    <col min="5" max="5" width="13.875" style="0" customWidth="1"/>
    <col min="6" max="6" width="10.50390625" style="0" customWidth="1"/>
    <col min="7" max="7" width="9.375" style="0" bestFit="1" customWidth="1"/>
    <col min="8" max="8" width="9.50390625" style="0" bestFit="1" customWidth="1"/>
  </cols>
  <sheetData>
    <row r="1" spans="1:7" ht="14.25">
      <c r="A1" s="1"/>
      <c r="B1" s="1"/>
      <c r="C1" s="18"/>
      <c r="D1" s="18"/>
      <c r="E1" s="18"/>
      <c r="F1" s="2" t="s">
        <v>125</v>
      </c>
      <c r="G1" s="33"/>
    </row>
    <row r="2" spans="1:7" ht="54" customHeight="1">
      <c r="A2" s="72" t="s">
        <v>126</v>
      </c>
      <c r="B2" s="72"/>
      <c r="C2" s="72"/>
      <c r="D2" s="72"/>
      <c r="E2" s="72"/>
      <c r="F2" s="72"/>
      <c r="G2" s="33"/>
    </row>
    <row r="3" spans="1:7" ht="14.25" customHeight="1">
      <c r="A3" s="73" t="s">
        <v>2</v>
      </c>
      <c r="B3" s="74"/>
      <c r="C3" s="21"/>
      <c r="D3" s="21"/>
      <c r="E3" s="75" t="s">
        <v>3</v>
      </c>
      <c r="F3" s="75"/>
      <c r="G3" s="33"/>
    </row>
    <row r="4" spans="1:7" ht="14.25">
      <c r="A4" s="76" t="s">
        <v>127</v>
      </c>
      <c r="B4" s="76" t="s">
        <v>128</v>
      </c>
      <c r="C4" s="76" t="s">
        <v>129</v>
      </c>
      <c r="D4" s="76" t="s">
        <v>130</v>
      </c>
      <c r="E4" s="76" t="s">
        <v>131</v>
      </c>
      <c r="F4" s="76" t="s">
        <v>132</v>
      </c>
      <c r="G4" s="33"/>
    </row>
    <row r="5" spans="1:7" ht="14.25">
      <c r="A5" s="76"/>
      <c r="B5" s="76"/>
      <c r="C5" s="76"/>
      <c r="D5" s="76"/>
      <c r="E5" s="76"/>
      <c r="F5" s="76"/>
      <c r="G5" s="33"/>
    </row>
    <row r="6" spans="1:7" ht="14.25">
      <c r="A6" s="5" t="s">
        <v>133</v>
      </c>
      <c r="B6" s="5" t="s">
        <v>133</v>
      </c>
      <c r="C6" s="5">
        <v>1</v>
      </c>
      <c r="D6" s="5">
        <v>2</v>
      </c>
      <c r="E6" s="5">
        <v>3</v>
      </c>
      <c r="F6" s="5">
        <v>4</v>
      </c>
      <c r="G6" s="33"/>
    </row>
    <row r="7" spans="1:7" ht="14.25">
      <c r="A7" s="6"/>
      <c r="B7" s="6" t="s">
        <v>134</v>
      </c>
      <c r="C7" s="64">
        <v>4663.85</v>
      </c>
      <c r="D7" s="40">
        <v>2335.85</v>
      </c>
      <c r="E7" s="40">
        <f>E8+E33+E36+E39+E47+E51+E62+E71+E83+E88+E91</f>
        <v>2328</v>
      </c>
      <c r="F7" s="31"/>
      <c r="G7" s="33"/>
    </row>
    <row r="8" spans="1:8" ht="14.25">
      <c r="A8" s="41" t="s">
        <v>135</v>
      </c>
      <c r="B8" s="42" t="s">
        <v>10</v>
      </c>
      <c r="C8" s="40">
        <v>2404.007273</v>
      </c>
      <c r="D8" s="40">
        <v>1348.607273</v>
      </c>
      <c r="E8" s="40">
        <v>1055.4</v>
      </c>
      <c r="F8" s="31"/>
      <c r="G8" s="33"/>
      <c r="H8" s="11"/>
    </row>
    <row r="9" spans="1:8" ht="14.25">
      <c r="A9" s="41" t="s">
        <v>136</v>
      </c>
      <c r="B9" s="42" t="s">
        <v>24</v>
      </c>
      <c r="C9" s="40">
        <v>5</v>
      </c>
      <c r="D9" s="40"/>
      <c r="E9" s="40">
        <v>5</v>
      </c>
      <c r="F9" s="31"/>
      <c r="G9" s="33"/>
      <c r="H9" s="11"/>
    </row>
    <row r="10" spans="1:8" ht="14.25">
      <c r="A10" s="41" t="s">
        <v>137</v>
      </c>
      <c r="B10" s="42" t="s">
        <v>25</v>
      </c>
      <c r="C10" s="40">
        <v>5</v>
      </c>
      <c r="D10" s="40"/>
      <c r="E10" s="40">
        <v>5</v>
      </c>
      <c r="F10" s="31"/>
      <c r="G10" s="33"/>
      <c r="H10" s="11"/>
    </row>
    <row r="11" spans="1:8" ht="14.25">
      <c r="A11" s="41" t="s">
        <v>138</v>
      </c>
      <c r="B11" s="42" t="s">
        <v>26</v>
      </c>
      <c r="C11" s="40">
        <v>6</v>
      </c>
      <c r="D11" s="40"/>
      <c r="E11" s="40">
        <v>6</v>
      </c>
      <c r="F11" s="31"/>
      <c r="G11" s="33"/>
      <c r="H11" s="11"/>
    </row>
    <row r="12" spans="1:8" ht="14.25">
      <c r="A12" s="41" t="s">
        <v>139</v>
      </c>
      <c r="B12" s="42" t="s">
        <v>27</v>
      </c>
      <c r="C12" s="40">
        <v>6</v>
      </c>
      <c r="D12" s="40"/>
      <c r="E12" s="40">
        <v>6</v>
      </c>
      <c r="F12" s="31"/>
      <c r="G12" s="33"/>
      <c r="H12" s="11"/>
    </row>
    <row r="13" spans="1:8" ht="14.25">
      <c r="A13" s="41" t="s">
        <v>140</v>
      </c>
      <c r="B13" s="42" t="s">
        <v>28</v>
      </c>
      <c r="C13" s="40">
        <v>1</v>
      </c>
      <c r="D13" s="40"/>
      <c r="E13" s="40">
        <v>1</v>
      </c>
      <c r="F13" s="31"/>
      <c r="G13" s="33"/>
      <c r="H13" s="11"/>
    </row>
    <row r="14" spans="1:8" ht="14.25">
      <c r="A14" s="41" t="s">
        <v>141</v>
      </c>
      <c r="B14" s="42" t="s">
        <v>29</v>
      </c>
      <c r="C14" s="40">
        <v>1</v>
      </c>
      <c r="D14" s="40"/>
      <c r="E14" s="40">
        <v>1</v>
      </c>
      <c r="F14" s="31"/>
      <c r="G14" s="33"/>
      <c r="H14" s="11"/>
    </row>
    <row r="15" spans="1:8" ht="14.25">
      <c r="A15" s="41" t="s">
        <v>142</v>
      </c>
      <c r="B15" s="42" t="s">
        <v>30</v>
      </c>
      <c r="C15" s="40">
        <v>25</v>
      </c>
      <c r="D15" s="40"/>
      <c r="E15" s="40">
        <v>25</v>
      </c>
      <c r="F15" s="31"/>
      <c r="G15" s="33"/>
      <c r="H15" s="11"/>
    </row>
    <row r="16" spans="1:8" ht="14.25">
      <c r="A16" s="41" t="s">
        <v>143</v>
      </c>
      <c r="B16" s="42" t="s">
        <v>31</v>
      </c>
      <c r="C16" s="40">
        <v>25</v>
      </c>
      <c r="D16" s="40"/>
      <c r="E16" s="40">
        <v>25</v>
      </c>
      <c r="F16" s="31"/>
      <c r="G16" s="33"/>
      <c r="H16" s="11"/>
    </row>
    <row r="17" spans="1:8" ht="14.25">
      <c r="A17" s="41" t="s">
        <v>144</v>
      </c>
      <c r="B17" s="42" t="s">
        <v>32</v>
      </c>
      <c r="C17" s="40">
        <v>5</v>
      </c>
      <c r="D17" s="40"/>
      <c r="E17" s="40">
        <v>5</v>
      </c>
      <c r="F17" s="31"/>
      <c r="G17" s="33"/>
      <c r="H17" s="11"/>
    </row>
    <row r="18" spans="1:8" ht="22.5">
      <c r="A18" s="41" t="s">
        <v>145</v>
      </c>
      <c r="B18" s="42" t="s">
        <v>33</v>
      </c>
      <c r="C18" s="40">
        <v>5</v>
      </c>
      <c r="D18" s="40"/>
      <c r="E18" s="40">
        <v>5</v>
      </c>
      <c r="F18" s="31"/>
      <c r="G18" s="33"/>
      <c r="H18" s="11"/>
    </row>
    <row r="19" spans="1:8" ht="14.25">
      <c r="A19" s="41" t="s">
        <v>146</v>
      </c>
      <c r="B19" s="42" t="s">
        <v>34</v>
      </c>
      <c r="C19" s="40">
        <v>60</v>
      </c>
      <c r="D19" s="40"/>
      <c r="E19" s="40">
        <v>60</v>
      </c>
      <c r="F19" s="31"/>
      <c r="G19" s="33"/>
      <c r="H19" s="11"/>
    </row>
    <row r="20" spans="1:8" ht="14.25">
      <c r="A20" s="41" t="s">
        <v>147</v>
      </c>
      <c r="B20" s="42" t="s">
        <v>35</v>
      </c>
      <c r="C20" s="40">
        <v>60</v>
      </c>
      <c r="D20" s="40"/>
      <c r="E20" s="40">
        <v>60</v>
      </c>
      <c r="F20" s="31"/>
      <c r="G20" s="33"/>
      <c r="H20" s="11"/>
    </row>
    <row r="21" spans="1:8" ht="14.25">
      <c r="A21" s="41" t="s">
        <v>148</v>
      </c>
      <c r="B21" s="42" t="s">
        <v>36</v>
      </c>
      <c r="C21" s="40">
        <v>78.382923</v>
      </c>
      <c r="D21" s="40">
        <v>78.382923</v>
      </c>
      <c r="E21" s="40"/>
      <c r="F21" s="31"/>
      <c r="G21" s="33"/>
      <c r="H21" s="11"/>
    </row>
    <row r="22" spans="1:8" ht="22.5">
      <c r="A22" s="41" t="s">
        <v>149</v>
      </c>
      <c r="B22" s="42" t="s">
        <v>37</v>
      </c>
      <c r="C22" s="40">
        <v>78.382923</v>
      </c>
      <c r="D22" s="40">
        <v>78.382923</v>
      </c>
      <c r="E22" s="40"/>
      <c r="F22" s="31"/>
      <c r="G22" s="33"/>
      <c r="H22" s="11"/>
    </row>
    <row r="23" spans="1:8" ht="14.25">
      <c r="A23" s="41" t="s">
        <v>150</v>
      </c>
      <c r="B23" s="42" t="s">
        <v>38</v>
      </c>
      <c r="C23" s="40">
        <v>5</v>
      </c>
      <c r="D23" s="40"/>
      <c r="E23" s="40">
        <v>5</v>
      </c>
      <c r="F23" s="31"/>
      <c r="G23" s="33"/>
      <c r="H23" s="11"/>
    </row>
    <row r="24" spans="1:8" ht="22.5">
      <c r="A24" s="41" t="s">
        <v>151</v>
      </c>
      <c r="B24" s="42" t="s">
        <v>39</v>
      </c>
      <c r="C24" s="40">
        <v>5</v>
      </c>
      <c r="D24" s="40"/>
      <c r="E24" s="40">
        <v>5</v>
      </c>
      <c r="F24" s="31"/>
      <c r="G24" s="33"/>
      <c r="H24" s="11"/>
    </row>
    <row r="25" spans="1:8" ht="22.5">
      <c r="A25" s="41" t="s">
        <v>152</v>
      </c>
      <c r="B25" s="42" t="s">
        <v>12</v>
      </c>
      <c r="C25" s="40">
        <v>2188.62435</v>
      </c>
      <c r="D25" s="40">
        <v>1270.22435</v>
      </c>
      <c r="E25" s="40">
        <v>918.4</v>
      </c>
      <c r="F25" s="31"/>
      <c r="G25" s="33"/>
      <c r="H25" s="11"/>
    </row>
    <row r="26" spans="1:8" ht="14.25">
      <c r="A26" s="41" t="s">
        <v>153</v>
      </c>
      <c r="B26" s="42" t="s">
        <v>15</v>
      </c>
      <c r="C26" s="40">
        <v>1835.54435</v>
      </c>
      <c r="D26" s="40">
        <v>1060.70435</v>
      </c>
      <c r="E26" s="40">
        <v>774.84</v>
      </c>
      <c r="F26" s="31"/>
      <c r="G26" s="33"/>
      <c r="H26" s="11"/>
    </row>
    <row r="27" spans="1:8" ht="14.25">
      <c r="A27" s="41" t="s">
        <v>154</v>
      </c>
      <c r="B27" s="42" t="s">
        <v>17</v>
      </c>
      <c r="C27" s="40">
        <v>209.52</v>
      </c>
      <c r="D27" s="40">
        <v>209.52</v>
      </c>
      <c r="E27" s="40"/>
      <c r="F27" s="31"/>
      <c r="G27" s="33"/>
      <c r="H27" s="11"/>
    </row>
    <row r="28" spans="1:8" ht="14.25">
      <c r="A28" s="41" t="s">
        <v>155</v>
      </c>
      <c r="B28" s="42" t="s">
        <v>19</v>
      </c>
      <c r="C28" s="40">
        <v>8</v>
      </c>
      <c r="D28" s="40"/>
      <c r="E28" s="40">
        <v>8</v>
      </c>
      <c r="F28" s="31"/>
      <c r="G28" s="33"/>
      <c r="H28" s="11"/>
    </row>
    <row r="29" spans="1:8" ht="14.25">
      <c r="A29" s="41" t="s">
        <v>156</v>
      </c>
      <c r="B29" s="42" t="s">
        <v>21</v>
      </c>
      <c r="C29" s="40">
        <v>35</v>
      </c>
      <c r="D29" s="40"/>
      <c r="E29" s="40">
        <v>35</v>
      </c>
      <c r="F29" s="31"/>
      <c r="G29" s="33"/>
      <c r="H29" s="11"/>
    </row>
    <row r="30" spans="1:8" ht="22.5">
      <c r="A30" s="41" t="s">
        <v>157</v>
      </c>
      <c r="B30" s="42" t="s">
        <v>23</v>
      </c>
      <c r="C30" s="40">
        <v>100.56</v>
      </c>
      <c r="D30" s="40"/>
      <c r="E30" s="40">
        <v>100.56</v>
      </c>
      <c r="F30" s="31"/>
      <c r="G30" s="33"/>
      <c r="H30" s="11"/>
    </row>
    <row r="31" spans="1:8" ht="14.25">
      <c r="A31" s="41" t="s">
        <v>158</v>
      </c>
      <c r="B31" s="42" t="s">
        <v>40</v>
      </c>
      <c r="C31" s="40">
        <v>30</v>
      </c>
      <c r="D31" s="40"/>
      <c r="E31" s="40">
        <v>30</v>
      </c>
      <c r="F31" s="31"/>
      <c r="G31" s="33"/>
      <c r="H31" s="11"/>
    </row>
    <row r="32" spans="1:8" ht="14.25">
      <c r="A32" s="41" t="s">
        <v>159</v>
      </c>
      <c r="B32" s="42" t="s">
        <v>41</v>
      </c>
      <c r="C32" s="40">
        <v>30</v>
      </c>
      <c r="D32" s="40"/>
      <c r="E32" s="40">
        <v>30</v>
      </c>
      <c r="F32" s="43"/>
      <c r="G32" s="33"/>
      <c r="H32" s="11"/>
    </row>
    <row r="33" spans="1:8" ht="14.25">
      <c r="A33" s="41" t="s">
        <v>160</v>
      </c>
      <c r="B33" s="42" t="s">
        <v>42</v>
      </c>
      <c r="C33" s="40">
        <v>15</v>
      </c>
      <c r="D33" s="40"/>
      <c r="E33" s="40">
        <v>15</v>
      </c>
      <c r="F33" s="43"/>
      <c r="G33" s="33"/>
      <c r="H33" s="11"/>
    </row>
    <row r="34" spans="1:8" ht="14.25">
      <c r="A34" s="41" t="s">
        <v>161</v>
      </c>
      <c r="B34" s="42" t="s">
        <v>43</v>
      </c>
      <c r="C34" s="40">
        <v>15</v>
      </c>
      <c r="D34" s="40"/>
      <c r="E34" s="40">
        <v>15</v>
      </c>
      <c r="F34" s="43"/>
      <c r="G34" s="33"/>
      <c r="H34" s="11"/>
    </row>
    <row r="35" spans="1:8" ht="14.25">
      <c r="A35" s="41" t="s">
        <v>162</v>
      </c>
      <c r="B35" s="42" t="s">
        <v>44</v>
      </c>
      <c r="C35" s="40">
        <v>15</v>
      </c>
      <c r="D35" s="40"/>
      <c r="E35" s="40">
        <v>15</v>
      </c>
      <c r="F35" s="43"/>
      <c r="G35" s="33"/>
      <c r="H35" s="11"/>
    </row>
    <row r="36" spans="1:8" ht="14.25">
      <c r="A36" s="41" t="s">
        <v>163</v>
      </c>
      <c r="B36" s="42" t="s">
        <v>45</v>
      </c>
      <c r="C36" s="40">
        <v>55</v>
      </c>
      <c r="D36" s="40"/>
      <c r="E36" s="40">
        <v>55</v>
      </c>
      <c r="F36" s="43"/>
      <c r="G36" s="33"/>
      <c r="H36" s="11"/>
    </row>
    <row r="37" spans="1:8" ht="14.25">
      <c r="A37" s="41" t="s">
        <v>164</v>
      </c>
      <c r="B37" s="42" t="s">
        <v>46</v>
      </c>
      <c r="C37" s="40">
        <v>55</v>
      </c>
      <c r="D37" s="40"/>
      <c r="E37" s="40">
        <v>55</v>
      </c>
      <c r="F37" s="43"/>
      <c r="G37" s="33"/>
      <c r="H37" s="11"/>
    </row>
    <row r="38" spans="1:8" ht="14.25">
      <c r="A38" s="41" t="s">
        <v>165</v>
      </c>
      <c r="B38" s="42" t="s">
        <v>47</v>
      </c>
      <c r="C38" s="40">
        <v>55</v>
      </c>
      <c r="D38" s="40"/>
      <c r="E38" s="40">
        <v>55</v>
      </c>
      <c r="F38" s="43"/>
      <c r="G38" s="33"/>
      <c r="H38" s="11"/>
    </row>
    <row r="39" spans="1:8" ht="14.25">
      <c r="A39" s="41" t="s">
        <v>166</v>
      </c>
      <c r="B39" s="44" t="s">
        <v>48</v>
      </c>
      <c r="C39" s="40">
        <v>510.94283900000005</v>
      </c>
      <c r="D39" s="40">
        <v>125.942839</v>
      </c>
      <c r="E39" s="40">
        <v>385</v>
      </c>
      <c r="F39" s="45"/>
      <c r="G39" s="33"/>
      <c r="H39" s="11"/>
    </row>
    <row r="40" spans="1:8" ht="14.25">
      <c r="A40" s="46" t="s">
        <v>167</v>
      </c>
      <c r="B40" s="9" t="s">
        <v>49</v>
      </c>
      <c r="C40" s="40">
        <v>85</v>
      </c>
      <c r="D40" s="40"/>
      <c r="E40" s="40">
        <v>85</v>
      </c>
      <c r="F40" s="43"/>
      <c r="G40" s="33"/>
      <c r="H40" s="11"/>
    </row>
    <row r="41" spans="1:8" ht="14.25">
      <c r="A41" s="46" t="s">
        <v>168</v>
      </c>
      <c r="B41" s="9" t="s">
        <v>50</v>
      </c>
      <c r="C41" s="40">
        <v>85</v>
      </c>
      <c r="D41" s="40"/>
      <c r="E41" s="40">
        <v>85</v>
      </c>
      <c r="F41" s="43"/>
      <c r="G41" s="33"/>
      <c r="H41" s="11"/>
    </row>
    <row r="42" spans="1:8" ht="14.25">
      <c r="A42" s="46" t="s">
        <v>169</v>
      </c>
      <c r="B42" s="9" t="s">
        <v>51</v>
      </c>
      <c r="C42" s="40">
        <v>160.94283900000002</v>
      </c>
      <c r="D42" s="40">
        <v>125.942839</v>
      </c>
      <c r="E42" s="40">
        <v>35</v>
      </c>
      <c r="F42" s="43"/>
      <c r="G42" s="33"/>
      <c r="H42" s="11"/>
    </row>
    <row r="43" spans="1:8" ht="14.25">
      <c r="A43" s="46" t="s">
        <v>170</v>
      </c>
      <c r="B43" s="9" t="s">
        <v>52</v>
      </c>
      <c r="C43" s="40">
        <v>125.942839</v>
      </c>
      <c r="D43" s="40">
        <v>125.942839</v>
      </c>
      <c r="E43" s="40"/>
      <c r="F43" s="43"/>
      <c r="G43" s="33"/>
      <c r="H43" s="11"/>
    </row>
    <row r="44" spans="1:8" ht="14.25">
      <c r="A44" s="46" t="s">
        <v>171</v>
      </c>
      <c r="B44" s="9" t="s">
        <v>53</v>
      </c>
      <c r="C44" s="40">
        <v>35</v>
      </c>
      <c r="D44" s="40"/>
      <c r="E44" s="40">
        <v>35</v>
      </c>
      <c r="F44" s="43"/>
      <c r="G44" s="33"/>
      <c r="H44" s="11"/>
    </row>
    <row r="45" spans="1:8" ht="22.5">
      <c r="A45" s="46" t="s">
        <v>172</v>
      </c>
      <c r="B45" s="9" t="s">
        <v>54</v>
      </c>
      <c r="C45" s="40">
        <v>265</v>
      </c>
      <c r="D45" s="40"/>
      <c r="E45" s="40">
        <v>265</v>
      </c>
      <c r="F45" s="43"/>
      <c r="G45" s="33"/>
      <c r="H45" s="11"/>
    </row>
    <row r="46" spans="1:8" ht="22.5">
      <c r="A46" s="46" t="s">
        <v>173</v>
      </c>
      <c r="B46" s="9" t="s">
        <v>55</v>
      </c>
      <c r="C46" s="40">
        <v>265</v>
      </c>
      <c r="D46" s="40"/>
      <c r="E46" s="40">
        <v>265</v>
      </c>
      <c r="F46" s="43"/>
      <c r="G46" s="33"/>
      <c r="H46" s="11"/>
    </row>
    <row r="47" spans="1:8" ht="14.25">
      <c r="A47" s="46" t="s">
        <v>174</v>
      </c>
      <c r="B47" s="9" t="s">
        <v>56</v>
      </c>
      <c r="C47" s="40">
        <v>114.55801300000002</v>
      </c>
      <c r="D47" s="40">
        <v>104.55801300000002</v>
      </c>
      <c r="E47" s="40">
        <v>10</v>
      </c>
      <c r="F47" s="43"/>
      <c r="G47" s="33"/>
      <c r="H47" s="11"/>
    </row>
    <row r="48" spans="1:8" ht="14.25">
      <c r="A48" s="46" t="s">
        <v>175</v>
      </c>
      <c r="B48" s="9" t="s">
        <v>57</v>
      </c>
      <c r="C48" s="40">
        <v>114.55801300000002</v>
      </c>
      <c r="D48" s="40">
        <v>104.55801300000002</v>
      </c>
      <c r="E48" s="40">
        <v>10</v>
      </c>
      <c r="F48" s="43"/>
      <c r="G48" s="33"/>
      <c r="H48" s="11"/>
    </row>
    <row r="49" spans="1:8" ht="14.25">
      <c r="A49" s="46" t="s">
        <v>176</v>
      </c>
      <c r="B49" s="9" t="s">
        <v>58</v>
      </c>
      <c r="C49" s="40">
        <v>10</v>
      </c>
      <c r="D49" s="40"/>
      <c r="E49" s="40">
        <v>10</v>
      </c>
      <c r="F49" s="43"/>
      <c r="G49" s="33"/>
      <c r="H49" s="11"/>
    </row>
    <row r="50" spans="1:8" ht="14.25">
      <c r="A50" s="46" t="s">
        <v>177</v>
      </c>
      <c r="B50" s="9" t="s">
        <v>15</v>
      </c>
      <c r="C50" s="40">
        <v>104.55801300000002</v>
      </c>
      <c r="D50" s="40">
        <v>104.55801300000002</v>
      </c>
      <c r="E50" s="40"/>
      <c r="F50" s="43"/>
      <c r="G50" s="33"/>
      <c r="H50" s="11"/>
    </row>
    <row r="51" spans="1:8" ht="14.25">
      <c r="A51" s="46" t="s">
        <v>178</v>
      </c>
      <c r="B51" s="9" t="s">
        <v>59</v>
      </c>
      <c r="C51" s="40">
        <v>303.302178</v>
      </c>
      <c r="D51" s="40">
        <v>171.78217800000002</v>
      </c>
      <c r="E51" s="40">
        <v>131.52</v>
      </c>
      <c r="F51" s="43"/>
      <c r="G51" s="33"/>
      <c r="H51" s="11"/>
    </row>
    <row r="52" spans="1:8" ht="14.25">
      <c r="A52" s="46" t="s">
        <v>179</v>
      </c>
      <c r="B52" s="9" t="s">
        <v>60</v>
      </c>
      <c r="C52" s="40">
        <v>26.52</v>
      </c>
      <c r="D52" s="40"/>
      <c r="E52" s="40">
        <v>26.52</v>
      </c>
      <c r="F52" s="43"/>
      <c r="G52" s="33"/>
      <c r="H52" s="11"/>
    </row>
    <row r="53" spans="1:8" ht="22.5">
      <c r="A53" s="46" t="s">
        <v>180</v>
      </c>
      <c r="B53" s="9" t="s">
        <v>61</v>
      </c>
      <c r="C53" s="40">
        <v>26.52</v>
      </c>
      <c r="D53" s="40"/>
      <c r="E53" s="40">
        <v>26.52</v>
      </c>
      <c r="F53" s="43"/>
      <c r="G53" s="33"/>
      <c r="H53" s="11"/>
    </row>
    <row r="54" spans="1:8" ht="14.25">
      <c r="A54" s="46" t="s">
        <v>181</v>
      </c>
      <c r="B54" s="9" t="s">
        <v>62</v>
      </c>
      <c r="C54" s="40">
        <v>103.71975</v>
      </c>
      <c r="D54" s="40">
        <v>83.71975</v>
      </c>
      <c r="E54" s="40">
        <v>20</v>
      </c>
      <c r="F54" s="43"/>
      <c r="G54" s="33"/>
      <c r="H54" s="11"/>
    </row>
    <row r="55" spans="1:8" ht="22.5">
      <c r="A55" s="46" t="s">
        <v>182</v>
      </c>
      <c r="B55" s="9" t="s">
        <v>63</v>
      </c>
      <c r="C55" s="40">
        <v>20</v>
      </c>
      <c r="D55" s="40"/>
      <c r="E55" s="40">
        <v>20</v>
      </c>
      <c r="F55" s="43"/>
      <c r="G55" s="33"/>
      <c r="H55" s="11"/>
    </row>
    <row r="56" spans="1:8" ht="14.25">
      <c r="A56" s="46" t="s">
        <v>183</v>
      </c>
      <c r="B56" s="9" t="s">
        <v>64</v>
      </c>
      <c r="C56" s="40">
        <v>83.71975</v>
      </c>
      <c r="D56" s="40">
        <v>83.71975</v>
      </c>
      <c r="E56" s="40"/>
      <c r="F56" s="43"/>
      <c r="G56" s="33"/>
      <c r="H56" s="11"/>
    </row>
    <row r="57" spans="1:8" ht="14.25">
      <c r="A57" s="46" t="s">
        <v>184</v>
      </c>
      <c r="B57" s="9" t="s">
        <v>65</v>
      </c>
      <c r="C57" s="40">
        <v>87.402203</v>
      </c>
      <c r="D57" s="40">
        <v>52.402203</v>
      </c>
      <c r="E57" s="40">
        <v>35</v>
      </c>
      <c r="F57" s="43"/>
      <c r="G57" s="33"/>
      <c r="H57" s="11"/>
    </row>
    <row r="58" spans="1:8" ht="14.25">
      <c r="A58" s="46" t="s">
        <v>185</v>
      </c>
      <c r="B58" s="9" t="s">
        <v>66</v>
      </c>
      <c r="C58" s="40">
        <v>87.402203</v>
      </c>
      <c r="D58" s="40">
        <v>52.402203</v>
      </c>
      <c r="E58" s="40">
        <v>35</v>
      </c>
      <c r="F58" s="43"/>
      <c r="G58" s="33"/>
      <c r="H58" s="11"/>
    </row>
    <row r="59" spans="1:8" ht="14.25">
      <c r="A59" s="46" t="s">
        <v>186</v>
      </c>
      <c r="B59" s="9" t="s">
        <v>67</v>
      </c>
      <c r="C59" s="40">
        <v>85.660225</v>
      </c>
      <c r="D59" s="40">
        <v>35.660225</v>
      </c>
      <c r="E59" s="40">
        <v>50</v>
      </c>
      <c r="F59" s="43"/>
      <c r="G59" s="33"/>
      <c r="H59" s="11"/>
    </row>
    <row r="60" spans="1:8" ht="14.25">
      <c r="A60" s="46" t="s">
        <v>187</v>
      </c>
      <c r="B60" s="9" t="s">
        <v>68</v>
      </c>
      <c r="C60" s="40">
        <v>50</v>
      </c>
      <c r="D60" s="40"/>
      <c r="E60" s="40">
        <v>50</v>
      </c>
      <c r="F60" s="43"/>
      <c r="G60" s="33"/>
      <c r="H60" s="11"/>
    </row>
    <row r="61" spans="1:8" ht="14.25">
      <c r="A61" s="46" t="s">
        <v>188</v>
      </c>
      <c r="B61" s="9" t="s">
        <v>69</v>
      </c>
      <c r="C61" s="40">
        <v>35.660225</v>
      </c>
      <c r="D61" s="40">
        <v>35.660225</v>
      </c>
      <c r="E61" s="40"/>
      <c r="F61" s="43"/>
      <c r="G61" s="33"/>
      <c r="H61" s="11"/>
    </row>
    <row r="62" spans="1:8" ht="14.25">
      <c r="A62" s="46" t="s">
        <v>189</v>
      </c>
      <c r="B62" s="9" t="s">
        <v>70</v>
      </c>
      <c r="C62" s="40">
        <v>642.136176</v>
      </c>
      <c r="D62" s="40">
        <v>123.856176</v>
      </c>
      <c r="E62" s="40">
        <v>518.28</v>
      </c>
      <c r="F62" s="43"/>
      <c r="G62" s="33"/>
      <c r="H62" s="11"/>
    </row>
    <row r="63" spans="1:8" ht="14.25">
      <c r="A63" s="46" t="s">
        <v>190</v>
      </c>
      <c r="B63" s="9" t="s">
        <v>71</v>
      </c>
      <c r="C63" s="40">
        <v>83.28</v>
      </c>
      <c r="D63" s="40"/>
      <c r="E63" s="40">
        <v>83.28</v>
      </c>
      <c r="F63" s="43"/>
      <c r="G63" s="33"/>
      <c r="H63" s="11"/>
    </row>
    <row r="64" spans="1:8" ht="14.25">
      <c r="A64" s="46" t="s">
        <v>191</v>
      </c>
      <c r="B64" s="9" t="s">
        <v>72</v>
      </c>
      <c r="C64" s="40">
        <v>83.28</v>
      </c>
      <c r="D64" s="40"/>
      <c r="E64" s="40">
        <v>83.28</v>
      </c>
      <c r="F64" s="43"/>
      <c r="G64" s="33"/>
      <c r="H64" s="11"/>
    </row>
    <row r="65" spans="1:8" ht="14.25">
      <c r="A65" s="46" t="s">
        <v>192</v>
      </c>
      <c r="B65" s="9" t="s">
        <v>73</v>
      </c>
      <c r="C65" s="40">
        <v>123.856176</v>
      </c>
      <c r="D65" s="40">
        <v>99.86</v>
      </c>
      <c r="E65" s="40">
        <v>24</v>
      </c>
      <c r="F65" s="43"/>
      <c r="G65" s="33"/>
      <c r="H65" s="11"/>
    </row>
    <row r="66" spans="1:8" ht="14.25">
      <c r="A66" s="46" t="s">
        <v>193</v>
      </c>
      <c r="B66" s="9" t="s">
        <v>74</v>
      </c>
      <c r="C66" s="40">
        <v>123.856176</v>
      </c>
      <c r="D66" s="40">
        <v>99.86</v>
      </c>
      <c r="E66" s="40">
        <v>24</v>
      </c>
      <c r="F66" s="43"/>
      <c r="G66" s="33"/>
      <c r="H66" s="11"/>
    </row>
    <row r="67" spans="1:8" ht="14.25">
      <c r="A67" s="46" t="s">
        <v>194</v>
      </c>
      <c r="B67" s="9" t="s">
        <v>75</v>
      </c>
      <c r="C67" s="40">
        <v>423</v>
      </c>
      <c r="D67" s="40"/>
      <c r="E67" s="40">
        <v>423</v>
      </c>
      <c r="F67" s="43"/>
      <c r="G67" s="33"/>
      <c r="H67" s="11"/>
    </row>
    <row r="68" spans="1:8" ht="22.5">
      <c r="A68" s="46" t="s">
        <v>195</v>
      </c>
      <c r="B68" s="9" t="s">
        <v>76</v>
      </c>
      <c r="C68" s="40">
        <v>423</v>
      </c>
      <c r="D68" s="40"/>
      <c r="E68" s="40">
        <v>423</v>
      </c>
      <c r="F68" s="43"/>
      <c r="G68" s="33"/>
      <c r="H68" s="11"/>
    </row>
    <row r="69" spans="1:8" ht="14.25">
      <c r="A69" s="46" t="s">
        <v>196</v>
      </c>
      <c r="B69" s="9" t="s">
        <v>77</v>
      </c>
      <c r="C69" s="40">
        <v>12</v>
      </c>
      <c r="D69" s="40"/>
      <c r="E69" s="40">
        <v>12</v>
      </c>
      <c r="F69" s="43"/>
      <c r="G69" s="33"/>
      <c r="H69" s="11"/>
    </row>
    <row r="70" spans="1:8" ht="22.5">
      <c r="A70" s="46" t="s">
        <v>197</v>
      </c>
      <c r="B70" s="9" t="s">
        <v>79</v>
      </c>
      <c r="C70" s="40">
        <v>12</v>
      </c>
      <c r="D70" s="40"/>
      <c r="E70" s="40">
        <v>12</v>
      </c>
      <c r="F70" s="43"/>
      <c r="G70" s="33"/>
      <c r="H70" s="11"/>
    </row>
    <row r="71" spans="1:8" ht="14.25">
      <c r="A71" s="46" t="s">
        <v>198</v>
      </c>
      <c r="B71" s="9" t="s">
        <v>80</v>
      </c>
      <c r="C71" s="40">
        <v>416.512908</v>
      </c>
      <c r="D71" s="40">
        <v>335.512908</v>
      </c>
      <c r="E71" s="40">
        <v>81</v>
      </c>
      <c r="F71" s="43"/>
      <c r="G71" s="33"/>
      <c r="H71" s="11"/>
    </row>
    <row r="72" spans="1:8" ht="14.25">
      <c r="A72" s="46" t="s">
        <v>199</v>
      </c>
      <c r="B72" s="9" t="s">
        <v>81</v>
      </c>
      <c r="C72" s="40">
        <v>272.337856</v>
      </c>
      <c r="D72" s="40">
        <v>272.33785599999993</v>
      </c>
      <c r="E72" s="40"/>
      <c r="F72" s="43"/>
      <c r="G72" s="33"/>
      <c r="H72" s="11"/>
    </row>
    <row r="73" spans="1:8" ht="22.5">
      <c r="A73" s="46" t="s">
        <v>173</v>
      </c>
      <c r="B73" s="9" t="s">
        <v>82</v>
      </c>
      <c r="C73" s="40">
        <v>194.52704</v>
      </c>
      <c r="D73" s="40">
        <v>194.52704</v>
      </c>
      <c r="E73" s="40"/>
      <c r="F73" s="43"/>
      <c r="G73" s="33"/>
      <c r="H73" s="11"/>
    </row>
    <row r="74" spans="1:8" ht="22.5">
      <c r="A74" s="46" t="s">
        <v>173</v>
      </c>
      <c r="B74" s="9" t="s">
        <v>83</v>
      </c>
      <c r="C74" s="40">
        <v>77.810816</v>
      </c>
      <c r="D74" s="40">
        <v>77.810816</v>
      </c>
      <c r="E74" s="40"/>
      <c r="F74" s="43"/>
      <c r="G74" s="33"/>
      <c r="H74" s="11"/>
    </row>
    <row r="75" spans="1:8" ht="14.25">
      <c r="A75" s="46" t="s">
        <v>200</v>
      </c>
      <c r="B75" s="9" t="s">
        <v>84</v>
      </c>
      <c r="C75" s="40">
        <v>25</v>
      </c>
      <c r="D75" s="40"/>
      <c r="E75" s="40">
        <v>25</v>
      </c>
      <c r="F75" s="43"/>
      <c r="G75" s="33"/>
      <c r="H75" s="11"/>
    </row>
    <row r="76" spans="1:8" ht="22.5">
      <c r="A76" s="46" t="s">
        <v>201</v>
      </c>
      <c r="B76" s="9" t="s">
        <v>85</v>
      </c>
      <c r="C76" s="40">
        <v>25</v>
      </c>
      <c r="D76" s="40"/>
      <c r="E76" s="40">
        <v>25</v>
      </c>
      <c r="F76" s="43"/>
      <c r="G76" s="33"/>
      <c r="H76" s="11"/>
    </row>
    <row r="77" spans="1:8" ht="22.5">
      <c r="A77" s="46" t="s">
        <v>202</v>
      </c>
      <c r="B77" s="9" t="s">
        <v>86</v>
      </c>
      <c r="C77" s="40">
        <v>78.17505200000001</v>
      </c>
      <c r="D77" s="40">
        <v>63.175052</v>
      </c>
      <c r="E77" s="40">
        <v>15</v>
      </c>
      <c r="F77" s="43"/>
      <c r="G77" s="33"/>
      <c r="H77" s="11"/>
    </row>
    <row r="78" spans="1:8" ht="22.5">
      <c r="A78" s="46" t="s">
        <v>203</v>
      </c>
      <c r="B78" s="9" t="s">
        <v>87</v>
      </c>
      <c r="C78" s="40">
        <v>78.17505200000001</v>
      </c>
      <c r="D78" s="40">
        <v>63.175052</v>
      </c>
      <c r="E78" s="40">
        <v>15</v>
      </c>
      <c r="F78" s="43"/>
      <c r="G78" s="33"/>
      <c r="H78" s="11"/>
    </row>
    <row r="79" spans="1:8" ht="14.25">
      <c r="A79" s="46" t="s">
        <v>204</v>
      </c>
      <c r="B79" s="9" t="s">
        <v>88</v>
      </c>
      <c r="C79" s="40">
        <v>25</v>
      </c>
      <c r="D79" s="40"/>
      <c r="E79" s="40">
        <v>25</v>
      </c>
      <c r="F79" s="43"/>
      <c r="G79" s="33"/>
      <c r="H79" s="11"/>
    </row>
    <row r="80" spans="1:8" ht="14.25">
      <c r="A80" s="46" t="s">
        <v>205</v>
      </c>
      <c r="B80" s="9" t="s">
        <v>89</v>
      </c>
      <c r="C80" s="40">
        <v>25</v>
      </c>
      <c r="D80" s="40"/>
      <c r="E80" s="40">
        <v>25</v>
      </c>
      <c r="F80" s="43"/>
      <c r="G80" s="33"/>
      <c r="H80" s="11"/>
    </row>
    <row r="81" spans="1:8" ht="14.25">
      <c r="A81" s="46" t="s">
        <v>206</v>
      </c>
      <c r="B81" s="9" t="s">
        <v>90</v>
      </c>
      <c r="C81" s="40">
        <v>16</v>
      </c>
      <c r="D81" s="40"/>
      <c r="E81" s="40">
        <v>16</v>
      </c>
      <c r="F81" s="43"/>
      <c r="G81" s="33"/>
      <c r="H81" s="11"/>
    </row>
    <row r="82" spans="1:8" ht="14.25">
      <c r="A82" s="46" t="s">
        <v>207</v>
      </c>
      <c r="B82" s="9" t="s">
        <v>91</v>
      </c>
      <c r="C82" s="40">
        <v>16</v>
      </c>
      <c r="D82" s="40"/>
      <c r="E82" s="40">
        <v>16</v>
      </c>
      <c r="F82" s="43"/>
      <c r="G82" s="33"/>
      <c r="H82" s="11"/>
    </row>
    <row r="83" spans="1:8" ht="14.25">
      <c r="A83" s="46" t="s">
        <v>208</v>
      </c>
      <c r="B83" s="9" t="s">
        <v>92</v>
      </c>
      <c r="C83" s="40">
        <v>162.668046</v>
      </c>
      <c r="D83" s="40">
        <v>110.86804599999999</v>
      </c>
      <c r="E83" s="40">
        <v>51.8</v>
      </c>
      <c r="F83" s="43"/>
      <c r="G83" s="33"/>
      <c r="H83" s="11"/>
    </row>
    <row r="84" spans="1:8" ht="22.5">
      <c r="A84" s="46" t="s">
        <v>209</v>
      </c>
      <c r="B84" s="9" t="s">
        <v>93</v>
      </c>
      <c r="C84" s="40">
        <v>127.66804599999999</v>
      </c>
      <c r="D84" s="40">
        <v>110.86804599999999</v>
      </c>
      <c r="E84" s="40">
        <v>16.8</v>
      </c>
      <c r="F84" s="43"/>
      <c r="G84" s="33"/>
      <c r="H84" s="11"/>
    </row>
    <row r="85" spans="1:8" ht="22.5">
      <c r="A85" s="46" t="s">
        <v>210</v>
      </c>
      <c r="B85" s="9" t="s">
        <v>94</v>
      </c>
      <c r="C85" s="40">
        <v>127.66804599999999</v>
      </c>
      <c r="D85" s="40">
        <v>110.86804599999999</v>
      </c>
      <c r="E85" s="40">
        <v>16.8</v>
      </c>
      <c r="F85" s="43"/>
      <c r="G85" s="33"/>
      <c r="H85" s="11"/>
    </row>
    <row r="86" spans="1:8" ht="14.25">
      <c r="A86" s="46" t="s">
        <v>211</v>
      </c>
      <c r="B86" s="9" t="s">
        <v>95</v>
      </c>
      <c r="C86" s="40">
        <v>35</v>
      </c>
      <c r="D86" s="40"/>
      <c r="E86" s="40">
        <v>35</v>
      </c>
      <c r="F86" s="43"/>
      <c r="G86" s="33"/>
      <c r="H86" s="11"/>
    </row>
    <row r="87" spans="1:8" ht="22.5">
      <c r="A87" s="46" t="s">
        <v>212</v>
      </c>
      <c r="B87" s="9" t="s">
        <v>96</v>
      </c>
      <c r="C87" s="40">
        <v>35</v>
      </c>
      <c r="D87" s="40"/>
      <c r="E87" s="40">
        <v>35</v>
      </c>
      <c r="F87" s="43"/>
      <c r="G87" s="33"/>
      <c r="H87" s="11"/>
    </row>
    <row r="88" spans="1:8" ht="14.25">
      <c r="A88" s="46" t="s">
        <v>213</v>
      </c>
      <c r="B88" s="9" t="s">
        <v>97</v>
      </c>
      <c r="C88" s="40">
        <v>39.718371</v>
      </c>
      <c r="D88" s="40">
        <v>14.718371</v>
      </c>
      <c r="E88" s="40">
        <v>25</v>
      </c>
      <c r="F88" s="43"/>
      <c r="G88" s="33"/>
      <c r="H88" s="11"/>
    </row>
    <row r="89" spans="1:8" ht="22.5">
      <c r="A89" s="46" t="s">
        <v>214</v>
      </c>
      <c r="B89" s="9" t="s">
        <v>98</v>
      </c>
      <c r="C89" s="40">
        <v>25</v>
      </c>
      <c r="D89" s="40"/>
      <c r="E89" s="40">
        <v>25</v>
      </c>
      <c r="F89" s="43"/>
      <c r="G89" s="33"/>
      <c r="H89" s="11"/>
    </row>
    <row r="90" spans="1:8" ht="22.5">
      <c r="A90" s="46" t="s">
        <v>215</v>
      </c>
      <c r="B90" s="9" t="s">
        <v>99</v>
      </c>
      <c r="C90" s="40">
        <v>25</v>
      </c>
      <c r="D90" s="40"/>
      <c r="E90" s="40">
        <v>25</v>
      </c>
      <c r="F90" s="43"/>
      <c r="G90" s="33"/>
      <c r="H90" s="11"/>
    </row>
    <row r="91" spans="1:8" ht="14.25">
      <c r="A91" s="46" t="s">
        <v>216</v>
      </c>
      <c r="B91" s="9" t="s">
        <v>100</v>
      </c>
      <c r="C91" s="40">
        <v>14.718371</v>
      </c>
      <c r="D91" s="40">
        <v>14.718371</v>
      </c>
      <c r="E91" s="40"/>
      <c r="F91" s="43"/>
      <c r="G91" s="33"/>
      <c r="H91" s="11"/>
    </row>
    <row r="92" spans="1:8" ht="14.25">
      <c r="A92" s="46" t="s">
        <v>217</v>
      </c>
      <c r="B92" s="9" t="s">
        <v>101</v>
      </c>
      <c r="C92" s="40">
        <v>14.718371</v>
      </c>
      <c r="D92" s="40">
        <v>14.718371</v>
      </c>
      <c r="E92" s="40"/>
      <c r="F92" s="43"/>
      <c r="G92" s="33"/>
      <c r="H92" s="11"/>
    </row>
    <row r="93" spans="1:6" ht="14.25">
      <c r="A93" s="41" t="s">
        <v>189</v>
      </c>
      <c r="B93" s="42" t="s">
        <v>70</v>
      </c>
      <c r="C93" s="40"/>
      <c r="D93" s="40"/>
      <c r="E93" s="40"/>
      <c r="F93" s="43"/>
    </row>
    <row r="94" spans="1:6" ht="33.75">
      <c r="A94" s="41" t="s">
        <v>218</v>
      </c>
      <c r="B94" s="42" t="s">
        <v>78</v>
      </c>
      <c r="C94" s="40"/>
      <c r="D94" s="40"/>
      <c r="E94" s="40"/>
      <c r="F94" s="43"/>
    </row>
    <row r="95" spans="1:6" ht="14.25">
      <c r="A95" s="41" t="s">
        <v>219</v>
      </c>
      <c r="B95" s="42" t="s">
        <v>220</v>
      </c>
      <c r="C95" s="40"/>
      <c r="D95" s="40"/>
      <c r="E95" s="40"/>
      <c r="F95" s="43"/>
    </row>
    <row r="96" spans="1:6" ht="14.25">
      <c r="A96" s="41" t="s">
        <v>221</v>
      </c>
      <c r="B96" s="42" t="s">
        <v>222</v>
      </c>
      <c r="C96" s="40"/>
      <c r="D96" s="40"/>
      <c r="E96" s="40"/>
      <c r="F96" s="43"/>
    </row>
    <row r="97" spans="1:6" ht="14.25">
      <c r="A97" s="41" t="s">
        <v>223</v>
      </c>
      <c r="B97" s="42" t="s">
        <v>224</v>
      </c>
      <c r="C97" s="40"/>
      <c r="D97" s="40"/>
      <c r="E97" s="40"/>
      <c r="F97" s="43"/>
    </row>
    <row r="98" spans="1:6" ht="22.5">
      <c r="A98" s="41" t="s">
        <v>225</v>
      </c>
      <c r="B98" s="42" t="s">
        <v>226</v>
      </c>
      <c r="C98" s="40"/>
      <c r="D98" s="40"/>
      <c r="E98" s="40"/>
      <c r="F98" s="43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39" sqref="A39:C43"/>
    </sheetView>
  </sheetViews>
  <sheetFormatPr defaultColWidth="9.00390625" defaultRowHeight="14.25"/>
  <cols>
    <col min="1" max="1" width="23.25390625" style="0" customWidth="1"/>
    <col min="2" max="2" width="28.25390625" style="0" customWidth="1"/>
    <col min="3" max="3" width="25.625" style="0" customWidth="1"/>
    <col min="5" max="5" width="9.50390625" style="0" bestFit="1" customWidth="1"/>
  </cols>
  <sheetData>
    <row r="1" spans="1:3" ht="14.25">
      <c r="A1" s="1"/>
      <c r="B1" s="1"/>
      <c r="C1" s="2" t="s">
        <v>265</v>
      </c>
    </row>
    <row r="2" spans="1:3" ht="108" customHeight="1">
      <c r="A2" s="72" t="s">
        <v>266</v>
      </c>
      <c r="B2" s="72"/>
      <c r="C2" s="72"/>
    </row>
    <row r="3" spans="1:3" ht="14.25">
      <c r="A3" s="3" t="s">
        <v>267</v>
      </c>
      <c r="B3" s="4" t="s">
        <v>268</v>
      </c>
      <c r="C3" s="2" t="s">
        <v>3</v>
      </c>
    </row>
    <row r="4" spans="1:3" ht="14.25">
      <c r="A4" s="76" t="s">
        <v>269</v>
      </c>
      <c r="B4" s="76"/>
      <c r="C4" s="76" t="s">
        <v>270</v>
      </c>
    </row>
    <row r="5" spans="1:3" ht="14.25">
      <c r="A5" s="5" t="s">
        <v>127</v>
      </c>
      <c r="B5" s="5" t="s">
        <v>128</v>
      </c>
      <c r="C5" s="76"/>
    </row>
    <row r="6" spans="1:3" ht="14.25">
      <c r="A6" s="5" t="s">
        <v>133</v>
      </c>
      <c r="B6" s="5" t="s">
        <v>133</v>
      </c>
      <c r="C6" s="5">
        <v>1</v>
      </c>
    </row>
    <row r="7" spans="1:3" ht="14.25">
      <c r="A7" s="6"/>
      <c r="B7" s="6" t="s">
        <v>134</v>
      </c>
      <c r="C7" s="7">
        <f>C8+C21+C31+C39+C41</f>
        <v>4663.8458040000005</v>
      </c>
    </row>
    <row r="8" spans="1:5" ht="14.25">
      <c r="A8" s="8" t="s">
        <v>271</v>
      </c>
      <c r="B8" s="9" t="s">
        <v>272</v>
      </c>
      <c r="C8" s="10">
        <f>SUM(C9:C20)</f>
        <v>1333.188517</v>
      </c>
      <c r="E8" s="11"/>
    </row>
    <row r="9" spans="1:5" ht="14.25">
      <c r="A9" s="8" t="s">
        <v>273</v>
      </c>
      <c r="B9" s="9" t="s">
        <v>274</v>
      </c>
      <c r="C9" s="10">
        <v>30</v>
      </c>
      <c r="E9" s="11"/>
    </row>
    <row r="10" spans="1:5" ht="14.25">
      <c r="A10" s="8" t="s">
        <v>275</v>
      </c>
      <c r="B10" s="9" t="s">
        <v>276</v>
      </c>
      <c r="C10" s="10">
        <v>6</v>
      </c>
      <c r="E10" s="11"/>
    </row>
    <row r="11" spans="1:5" ht="14.25">
      <c r="A11" s="8" t="s">
        <v>277</v>
      </c>
      <c r="B11" s="9" t="s">
        <v>278</v>
      </c>
      <c r="C11" s="10">
        <v>2</v>
      </c>
      <c r="E11" s="11"/>
    </row>
    <row r="12" spans="1:5" ht="14.25">
      <c r="A12" s="8" t="s">
        <v>279</v>
      </c>
      <c r="B12" s="9" t="s">
        <v>280</v>
      </c>
      <c r="C12" s="10">
        <v>24</v>
      </c>
      <c r="E12" s="11"/>
    </row>
    <row r="13" spans="1:5" ht="14.25">
      <c r="A13" s="8" t="s">
        <v>281</v>
      </c>
      <c r="B13" s="9" t="s">
        <v>282</v>
      </c>
      <c r="C13" s="10">
        <v>63.36</v>
      </c>
      <c r="E13" s="11"/>
    </row>
    <row r="14" spans="1:5" ht="14.25">
      <c r="A14" s="8" t="s">
        <v>283</v>
      </c>
      <c r="B14" s="9" t="s">
        <v>284</v>
      </c>
      <c r="C14" s="10">
        <v>156.37</v>
      </c>
      <c r="E14" s="11"/>
    </row>
    <row r="15" spans="1:5" ht="14.25">
      <c r="A15" s="8" t="s">
        <v>285</v>
      </c>
      <c r="B15" s="9" t="s">
        <v>286</v>
      </c>
      <c r="C15" s="10">
        <v>36</v>
      </c>
      <c r="E15" s="11"/>
    </row>
    <row r="16" spans="1:5" ht="14.25">
      <c r="A16" s="8" t="s">
        <v>287</v>
      </c>
      <c r="B16" s="9" t="s">
        <v>288</v>
      </c>
      <c r="C16" s="10">
        <v>60</v>
      </c>
      <c r="E16" s="11"/>
    </row>
    <row r="17" spans="1:5" ht="14.25">
      <c r="A17" s="8" t="s">
        <v>289</v>
      </c>
      <c r="B17" s="9" t="s">
        <v>290</v>
      </c>
      <c r="C17" s="10">
        <v>83.28</v>
      </c>
      <c r="E17" s="11"/>
    </row>
    <row r="18" spans="1:5" ht="14.25">
      <c r="A18" s="8" t="s">
        <v>291</v>
      </c>
      <c r="B18" s="9" t="s">
        <v>292</v>
      </c>
      <c r="C18" s="10">
        <v>30</v>
      </c>
      <c r="E18" s="11"/>
    </row>
    <row r="19" spans="1:5" ht="14.25">
      <c r="A19" s="8" t="s">
        <v>293</v>
      </c>
      <c r="B19" s="9" t="s">
        <v>294</v>
      </c>
      <c r="C19" s="10">
        <v>24.978517</v>
      </c>
      <c r="E19" s="11"/>
    </row>
    <row r="20" spans="1:5" ht="14.25">
      <c r="A20" s="8" t="s">
        <v>295</v>
      </c>
      <c r="B20" s="9" t="s">
        <v>296</v>
      </c>
      <c r="C20" s="10">
        <v>817.2</v>
      </c>
      <c r="E20" s="11"/>
    </row>
    <row r="21" spans="1:5" ht="14.25">
      <c r="A21" s="8" t="s">
        <v>297</v>
      </c>
      <c r="B21" s="9" t="s">
        <v>298</v>
      </c>
      <c r="C21" s="10">
        <f>SUM(C22:C30)</f>
        <v>2470.4542180000003</v>
      </c>
      <c r="E21" s="11"/>
    </row>
    <row r="22" spans="1:5" ht="14.25">
      <c r="A22" s="8" t="s">
        <v>299</v>
      </c>
      <c r="B22" s="9" t="s">
        <v>300</v>
      </c>
      <c r="C22" s="10">
        <v>147.69</v>
      </c>
      <c r="E22" s="11"/>
    </row>
    <row r="23" spans="1:5" ht="14.25">
      <c r="A23" s="8" t="s">
        <v>301</v>
      </c>
      <c r="B23" s="9" t="s">
        <v>302</v>
      </c>
      <c r="C23" s="10">
        <v>278.8404</v>
      </c>
      <c r="E23" s="11"/>
    </row>
    <row r="24" spans="1:5" ht="14.25">
      <c r="A24" s="8" t="s">
        <v>303</v>
      </c>
      <c r="B24" s="9" t="s">
        <v>304</v>
      </c>
      <c r="C24" s="10">
        <v>552.69</v>
      </c>
      <c r="E24" s="11"/>
    </row>
    <row r="25" spans="1:5" ht="14.25">
      <c r="A25" s="8" t="s">
        <v>305</v>
      </c>
      <c r="B25" s="9" t="s">
        <v>306</v>
      </c>
      <c r="C25" s="10">
        <v>2.219832</v>
      </c>
      <c r="E25" s="11"/>
    </row>
    <row r="26" spans="1:5" ht="14.25">
      <c r="A26" s="8" t="s">
        <v>307</v>
      </c>
      <c r="B26" s="9" t="s">
        <v>308</v>
      </c>
      <c r="C26" s="10">
        <v>134.35225400000002</v>
      </c>
      <c r="E26" s="11"/>
    </row>
    <row r="27" spans="1:5" ht="14.25">
      <c r="A27" s="8" t="s">
        <v>309</v>
      </c>
      <c r="B27" s="9" t="s">
        <v>310</v>
      </c>
      <c r="C27" s="10">
        <v>725.4402759999999</v>
      </c>
      <c r="E27" s="11"/>
    </row>
    <row r="28" spans="1:5" ht="14.25">
      <c r="A28" s="8" t="s">
        <v>311</v>
      </c>
      <c r="B28" s="9" t="s">
        <v>312</v>
      </c>
      <c r="C28" s="10">
        <v>356.8836</v>
      </c>
      <c r="E28" s="11"/>
    </row>
    <row r="29" spans="1:5" ht="14.25">
      <c r="A29" s="8" t="s">
        <v>313</v>
      </c>
      <c r="B29" s="9" t="s">
        <v>314</v>
      </c>
      <c r="C29" s="10">
        <v>194.52704</v>
      </c>
      <c r="E29" s="11"/>
    </row>
    <row r="30" spans="1:5" ht="14.25">
      <c r="A30" s="8" t="s">
        <v>315</v>
      </c>
      <c r="B30" s="9" t="s">
        <v>316</v>
      </c>
      <c r="C30" s="10">
        <v>77.810816</v>
      </c>
      <c r="E30" s="11"/>
    </row>
    <row r="31" spans="1:5" ht="14.25">
      <c r="A31" s="8" t="s">
        <v>317</v>
      </c>
      <c r="B31" s="9" t="s">
        <v>318</v>
      </c>
      <c r="C31" s="10">
        <f>SUM(C32:C37)</f>
        <v>512.203069</v>
      </c>
      <c r="E31" s="11"/>
    </row>
    <row r="32" spans="1:5" ht="14.25">
      <c r="A32" s="8" t="s">
        <v>319</v>
      </c>
      <c r="B32" s="9" t="s">
        <v>320</v>
      </c>
      <c r="C32" s="10">
        <v>17.1</v>
      </c>
      <c r="E32" s="11"/>
    </row>
    <row r="33" spans="1:5" ht="14.25">
      <c r="A33" s="8" t="s">
        <v>321</v>
      </c>
      <c r="B33" s="9" t="s">
        <v>322</v>
      </c>
      <c r="C33" s="10">
        <v>16</v>
      </c>
      <c r="E33" s="11"/>
    </row>
    <row r="34" spans="1:5" ht="14.25">
      <c r="A34" s="8" t="s">
        <v>323</v>
      </c>
      <c r="B34" s="9" t="s">
        <v>324</v>
      </c>
      <c r="C34" s="10">
        <v>267.21016000000003</v>
      </c>
      <c r="E34" s="11"/>
    </row>
    <row r="35" spans="1:5" ht="14.25">
      <c r="A35" s="8" t="s">
        <v>325</v>
      </c>
      <c r="B35" s="9" t="s">
        <v>326</v>
      </c>
      <c r="C35" s="10">
        <v>0.509796</v>
      </c>
      <c r="E35" s="11"/>
    </row>
    <row r="36" spans="1:5" ht="14.25">
      <c r="A36" s="8" t="s">
        <v>327</v>
      </c>
      <c r="B36" s="9" t="s">
        <v>328</v>
      </c>
      <c r="C36" s="10">
        <v>151.38311299999998</v>
      </c>
      <c r="E36" s="11"/>
    </row>
    <row r="37" spans="1:5" ht="14.25">
      <c r="A37" s="8" t="s">
        <v>329</v>
      </c>
      <c r="B37" s="9" t="s">
        <v>330</v>
      </c>
      <c r="C37" s="10">
        <v>60</v>
      </c>
      <c r="E37" s="11"/>
    </row>
    <row r="38" spans="1:5" ht="14.25">
      <c r="A38" s="8" t="s">
        <v>331</v>
      </c>
      <c r="B38" s="9" t="s">
        <v>332</v>
      </c>
      <c r="C38" s="10">
        <v>60</v>
      </c>
      <c r="E38" s="11"/>
    </row>
    <row r="39" spans="1:5" ht="14.25">
      <c r="A39" s="8" t="s">
        <v>333</v>
      </c>
      <c r="B39" s="9" t="s">
        <v>334</v>
      </c>
      <c r="C39" s="10">
        <f>SUM(C40)</f>
        <v>20</v>
      </c>
      <c r="E39" s="11"/>
    </row>
    <row r="40" spans="1:5" ht="14.25">
      <c r="A40" s="8" t="s">
        <v>335</v>
      </c>
      <c r="B40" s="9" t="s">
        <v>336</v>
      </c>
      <c r="C40" s="10">
        <v>20</v>
      </c>
      <c r="E40" s="11"/>
    </row>
    <row r="41" spans="1:5" ht="14.25">
      <c r="A41" s="8" t="s">
        <v>337</v>
      </c>
      <c r="B41" s="9" t="s">
        <v>338</v>
      </c>
      <c r="C41" s="10">
        <f>SUM(C42:C43)</f>
        <v>328</v>
      </c>
      <c r="E41" s="11"/>
    </row>
    <row r="42" spans="1:5" ht="14.25">
      <c r="A42" s="8" t="s">
        <v>339</v>
      </c>
      <c r="B42" s="9" t="s">
        <v>340</v>
      </c>
      <c r="C42" s="10">
        <v>288</v>
      </c>
      <c r="E42" s="11"/>
    </row>
    <row r="43" spans="1:5" ht="14.25">
      <c r="A43" s="8" t="s">
        <v>341</v>
      </c>
      <c r="B43" s="9" t="s">
        <v>342</v>
      </c>
      <c r="C43" s="10">
        <v>40</v>
      </c>
      <c r="E43" s="11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4.25390625" style="0" customWidth="1"/>
    <col min="2" max="2" width="17.00390625" style="0" customWidth="1"/>
    <col min="3" max="3" width="10.25390625" style="0" customWidth="1"/>
    <col min="4" max="4" width="12.625" style="0" customWidth="1"/>
    <col min="5" max="5" width="11.00390625" style="0" customWidth="1"/>
    <col min="6" max="6" width="12.00390625" style="0" customWidth="1"/>
  </cols>
  <sheetData>
    <row r="1" spans="1:7" ht="14.25">
      <c r="A1" s="1"/>
      <c r="B1" s="1"/>
      <c r="C1" s="18"/>
      <c r="D1" s="18"/>
      <c r="E1" s="18"/>
      <c r="F1" s="2" t="s">
        <v>227</v>
      </c>
      <c r="G1" s="33"/>
    </row>
    <row r="2" spans="1:7" ht="54" customHeight="1">
      <c r="A2" s="72" t="s">
        <v>228</v>
      </c>
      <c r="B2" s="72"/>
      <c r="C2" s="72"/>
      <c r="D2" s="72"/>
      <c r="E2" s="72"/>
      <c r="F2" s="72"/>
      <c r="G2" s="33"/>
    </row>
    <row r="3" spans="1:7" ht="15" customHeight="1">
      <c r="A3" s="73" t="s">
        <v>2</v>
      </c>
      <c r="B3" s="74"/>
      <c r="C3" s="21"/>
      <c r="D3" s="21"/>
      <c r="E3" s="77" t="s">
        <v>3</v>
      </c>
      <c r="F3" s="77"/>
      <c r="G3" s="33"/>
    </row>
    <row r="4" spans="1:7" ht="14.25">
      <c r="A4" s="78" t="s">
        <v>127</v>
      </c>
      <c r="B4" s="78" t="s">
        <v>128</v>
      </c>
      <c r="C4" s="78" t="s">
        <v>129</v>
      </c>
      <c r="D4" s="78" t="s">
        <v>130</v>
      </c>
      <c r="E4" s="78" t="s">
        <v>131</v>
      </c>
      <c r="F4" s="78" t="s">
        <v>132</v>
      </c>
      <c r="G4" s="33"/>
    </row>
    <row r="5" spans="1:7" ht="14.25">
      <c r="A5" s="79"/>
      <c r="B5" s="79"/>
      <c r="C5" s="79"/>
      <c r="D5" s="79"/>
      <c r="E5" s="79"/>
      <c r="F5" s="79"/>
      <c r="G5" s="33"/>
    </row>
    <row r="6" spans="1:7" ht="14.25">
      <c r="A6" s="28" t="s">
        <v>133</v>
      </c>
      <c r="B6" s="29" t="s">
        <v>133</v>
      </c>
      <c r="C6" s="29">
        <v>1</v>
      </c>
      <c r="D6" s="29">
        <v>2</v>
      </c>
      <c r="E6" s="29">
        <v>3</v>
      </c>
      <c r="F6" s="29">
        <v>4</v>
      </c>
      <c r="G6" s="33"/>
    </row>
    <row r="7" spans="1:7" ht="14.25">
      <c r="A7" s="25"/>
      <c r="B7" s="25" t="s">
        <v>134</v>
      </c>
      <c r="C7" s="34">
        <f>E7</f>
        <v>9000</v>
      </c>
      <c r="D7" s="34"/>
      <c r="E7" s="34">
        <f>E8</f>
        <v>9000</v>
      </c>
      <c r="F7" s="35"/>
      <c r="G7" s="33"/>
    </row>
    <row r="8" spans="1:7" ht="14.25">
      <c r="A8" s="36">
        <v>229</v>
      </c>
      <c r="B8" s="36" t="s">
        <v>229</v>
      </c>
      <c r="C8" s="34">
        <f>E8</f>
        <v>9000</v>
      </c>
      <c r="D8" s="37"/>
      <c r="E8" s="37">
        <f>E9</f>
        <v>9000</v>
      </c>
      <c r="F8" s="38"/>
      <c r="G8" s="33"/>
    </row>
    <row r="9" spans="1:7" ht="36">
      <c r="A9" s="36">
        <v>22904</v>
      </c>
      <c r="B9" s="36" t="s">
        <v>230</v>
      </c>
      <c r="C9" s="34">
        <f>E9</f>
        <v>9000</v>
      </c>
      <c r="D9" s="37"/>
      <c r="E9" s="37">
        <v>9000</v>
      </c>
      <c r="F9" s="38"/>
      <c r="G9" s="33"/>
    </row>
    <row r="10" spans="1:7" ht="36">
      <c r="A10" s="36">
        <v>22904</v>
      </c>
      <c r="B10" s="36" t="s">
        <v>231</v>
      </c>
      <c r="C10" s="34">
        <f>E10</f>
        <v>9000</v>
      </c>
      <c r="D10" s="37"/>
      <c r="E10" s="37">
        <v>9000</v>
      </c>
      <c r="F10" s="38"/>
      <c r="G10" s="33"/>
    </row>
    <row r="11" ht="20.25">
      <c r="A11" s="39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11.25390625" style="0" customWidth="1"/>
    <col min="2" max="2" width="11.25390625" style="0" bestFit="1" customWidth="1"/>
    <col min="5" max="5" width="11.875" style="0" customWidth="1"/>
  </cols>
  <sheetData>
    <row r="1" spans="1:13" ht="14.25">
      <c r="A1" s="1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 t="s">
        <v>232</v>
      </c>
    </row>
    <row r="2" spans="1:13" ht="27" customHeight="1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4">
      <c r="A3" s="81" t="s">
        <v>2</v>
      </c>
      <c r="B3" s="82"/>
      <c r="C3" s="82"/>
      <c r="D3" s="21"/>
      <c r="E3" s="21"/>
      <c r="F3" s="21"/>
      <c r="G3" s="21"/>
      <c r="H3" s="21"/>
      <c r="I3" s="21"/>
      <c r="J3" s="21"/>
      <c r="K3" s="21"/>
      <c r="L3" s="21"/>
      <c r="M3" s="2" t="s">
        <v>3</v>
      </c>
    </row>
    <row r="4" spans="1:13" ht="14.25">
      <c r="A4" s="78" t="s">
        <v>234</v>
      </c>
      <c r="B4" s="78" t="s">
        <v>235</v>
      </c>
      <c r="C4" s="78" t="s">
        <v>236</v>
      </c>
      <c r="D4" s="83" t="s">
        <v>122</v>
      </c>
      <c r="E4" s="84"/>
      <c r="F4" s="85"/>
      <c r="G4" s="78" t="s">
        <v>237</v>
      </c>
      <c r="H4" s="78" t="s">
        <v>238</v>
      </c>
      <c r="I4" s="78" t="s">
        <v>239</v>
      </c>
      <c r="J4" s="78" t="s">
        <v>240</v>
      </c>
      <c r="K4" s="78" t="s">
        <v>241</v>
      </c>
      <c r="L4" s="78" t="s">
        <v>242</v>
      </c>
      <c r="M4" s="78" t="s">
        <v>243</v>
      </c>
    </row>
    <row r="5" spans="1:13" ht="24">
      <c r="A5" s="80"/>
      <c r="B5" s="80"/>
      <c r="C5" s="80"/>
      <c r="D5" s="29" t="s">
        <v>134</v>
      </c>
      <c r="E5" s="29" t="s">
        <v>244</v>
      </c>
      <c r="F5" s="29" t="s">
        <v>245</v>
      </c>
      <c r="G5" s="80"/>
      <c r="H5" s="80"/>
      <c r="I5" s="80"/>
      <c r="J5" s="80"/>
      <c r="K5" s="80"/>
      <c r="L5" s="80"/>
      <c r="M5" s="80"/>
    </row>
    <row r="6" spans="1:13" ht="14.25">
      <c r="A6" s="5" t="s">
        <v>133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pans="1:13" ht="14.25">
      <c r="A7" s="5" t="s">
        <v>134</v>
      </c>
      <c r="B7" s="30">
        <f>C7+D7+G7+H7+I7+J7+K7+L7+M7</f>
        <v>15680</v>
      </c>
      <c r="C7" s="31"/>
      <c r="D7" s="32">
        <f>SUM(E7:F7)</f>
        <v>14570</v>
      </c>
      <c r="E7" s="7">
        <f>E8</f>
        <v>6680</v>
      </c>
      <c r="F7" s="7">
        <f aca="true" t="shared" si="0" ref="F7:M7">F8</f>
        <v>7890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1110</v>
      </c>
    </row>
    <row r="8" spans="1:13" ht="14.25">
      <c r="A8" s="6" t="s">
        <v>246</v>
      </c>
      <c r="B8" s="30">
        <f>C8+D8+G8+H8+I8+J8+K8+L8+M8</f>
        <v>15680</v>
      </c>
      <c r="C8" s="31"/>
      <c r="D8" s="7">
        <f>SUM(E8:F8)</f>
        <v>14570</v>
      </c>
      <c r="E8" s="7">
        <v>6680</v>
      </c>
      <c r="F8" s="7">
        <v>7890</v>
      </c>
      <c r="G8" s="7"/>
      <c r="H8" s="7"/>
      <c r="I8" s="7"/>
      <c r="J8" s="7"/>
      <c r="K8" s="7"/>
      <c r="L8" s="7"/>
      <c r="M8" s="5">
        <v>1110</v>
      </c>
    </row>
  </sheetData>
  <sheetProtection/>
  <mergeCells count="13">
    <mergeCell ref="A2:M2"/>
    <mergeCell ref="A3:C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6" max="6" width="11.25390625" style="0" bestFit="1" customWidth="1"/>
    <col min="8" max="8" width="11.625" style="0" bestFit="1" customWidth="1"/>
  </cols>
  <sheetData>
    <row r="1" spans="1:14" ht="14.25">
      <c r="A1" s="86"/>
      <c r="B1" s="86"/>
      <c r="C1" s="86"/>
      <c r="D1" s="86"/>
      <c r="E1" s="18"/>
      <c r="F1" s="18"/>
      <c r="G1" s="18"/>
      <c r="H1" s="19"/>
      <c r="I1" s="19"/>
      <c r="J1" s="19"/>
      <c r="K1" s="18"/>
      <c r="L1" s="18"/>
      <c r="M1" s="18"/>
      <c r="N1" s="2" t="s">
        <v>247</v>
      </c>
    </row>
    <row r="2" spans="1:14" ht="27" customHeight="1">
      <c r="A2" s="20"/>
      <c r="B2" s="20"/>
      <c r="C2" s="20"/>
      <c r="D2" s="72" t="s">
        <v>248</v>
      </c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 customHeight="1">
      <c r="A3" s="81" t="s">
        <v>249</v>
      </c>
      <c r="B3" s="81"/>
      <c r="C3" s="81"/>
      <c r="D3" s="81"/>
      <c r="E3" s="21"/>
      <c r="F3" s="21"/>
      <c r="G3" s="21"/>
      <c r="H3" s="22"/>
      <c r="I3" s="22"/>
      <c r="J3" s="22"/>
      <c r="K3" s="21"/>
      <c r="L3" s="21"/>
      <c r="M3" s="21"/>
      <c r="N3" s="2" t="s">
        <v>118</v>
      </c>
    </row>
    <row r="4" spans="1:14" ht="14.25">
      <c r="A4" s="90" t="s">
        <v>234</v>
      </c>
      <c r="B4" s="91"/>
      <c r="C4" s="91"/>
      <c r="D4" s="92"/>
      <c r="E4" s="78" t="s">
        <v>235</v>
      </c>
      <c r="F4" s="83" t="s">
        <v>130</v>
      </c>
      <c r="G4" s="84"/>
      <c r="H4" s="84"/>
      <c r="I4" s="84"/>
      <c r="J4" s="85"/>
      <c r="K4" s="78" t="s">
        <v>131</v>
      </c>
      <c r="L4" s="78" t="s">
        <v>250</v>
      </c>
      <c r="M4" s="78" t="s">
        <v>105</v>
      </c>
      <c r="N4" s="78" t="s">
        <v>107</v>
      </c>
    </row>
    <row r="5" spans="1:14" ht="24">
      <c r="A5" s="93"/>
      <c r="B5" s="94"/>
      <c r="C5" s="94"/>
      <c r="D5" s="95"/>
      <c r="E5" s="79"/>
      <c r="F5" s="23" t="s">
        <v>251</v>
      </c>
      <c r="G5" s="23" t="s">
        <v>252</v>
      </c>
      <c r="H5" s="24" t="s">
        <v>253</v>
      </c>
      <c r="I5" s="99" t="s">
        <v>254</v>
      </c>
      <c r="J5" s="99" t="s">
        <v>255</v>
      </c>
      <c r="K5" s="80"/>
      <c r="L5" s="79"/>
      <c r="M5" s="79"/>
      <c r="N5" s="79"/>
    </row>
    <row r="6" spans="1:14" ht="14.25">
      <c r="A6" s="83" t="s">
        <v>133</v>
      </c>
      <c r="B6" s="84"/>
      <c r="C6" s="84"/>
      <c r="D6" s="85"/>
      <c r="E6" s="23">
        <v>1</v>
      </c>
      <c r="F6" s="23">
        <v>2</v>
      </c>
      <c r="G6" s="23">
        <v>3</v>
      </c>
      <c r="H6" s="67">
        <v>4</v>
      </c>
      <c r="I6" s="5">
        <v>5</v>
      </c>
      <c r="J6" s="5">
        <v>6</v>
      </c>
      <c r="K6" s="5">
        <v>7</v>
      </c>
      <c r="L6" s="23">
        <v>8</v>
      </c>
      <c r="M6" s="23">
        <v>9</v>
      </c>
      <c r="N6" s="23">
        <v>10</v>
      </c>
    </row>
    <row r="7" spans="1:14" ht="14.25">
      <c r="A7" s="87" t="s">
        <v>134</v>
      </c>
      <c r="B7" s="88"/>
      <c r="C7" s="88"/>
      <c r="D7" s="89"/>
      <c r="E7" s="26">
        <f>SUM(F7:N7)</f>
        <v>13663.849999999999</v>
      </c>
      <c r="F7" s="26">
        <f>F8</f>
        <v>2004.1658</v>
      </c>
      <c r="G7" s="26">
        <f>G8</f>
        <v>244.32</v>
      </c>
      <c r="H7" s="97">
        <f>H8</f>
        <v>0</v>
      </c>
      <c r="I7" s="100">
        <f>I8</f>
        <v>63.36</v>
      </c>
      <c r="J7" s="101">
        <v>0</v>
      </c>
      <c r="K7" s="43">
        <v>11352.0042</v>
      </c>
      <c r="L7" s="27">
        <v>0</v>
      </c>
      <c r="M7" s="27">
        <v>0</v>
      </c>
      <c r="N7" s="27">
        <v>0</v>
      </c>
    </row>
    <row r="8" spans="1:14" ht="14.25">
      <c r="A8" s="87" t="s">
        <v>246</v>
      </c>
      <c r="B8" s="88"/>
      <c r="C8" s="88"/>
      <c r="D8" s="89"/>
      <c r="E8" s="26">
        <f>SUM(F8:N8)</f>
        <v>13663.849999999999</v>
      </c>
      <c r="F8" s="26">
        <v>2004.1658</v>
      </c>
      <c r="G8" s="26">
        <v>244.32</v>
      </c>
      <c r="H8" s="98"/>
      <c r="I8" s="102">
        <v>63.36</v>
      </c>
      <c r="J8" s="101">
        <v>0</v>
      </c>
      <c r="K8" s="43">
        <v>11352.0042</v>
      </c>
      <c r="L8" s="27">
        <v>0</v>
      </c>
      <c r="M8" s="27">
        <v>0</v>
      </c>
      <c r="N8" s="27">
        <v>0</v>
      </c>
    </row>
    <row r="9" ht="20.25">
      <c r="A9" s="16"/>
    </row>
  </sheetData>
  <sheetProtection/>
  <mergeCells count="13">
    <mergeCell ref="A6:D6"/>
    <mergeCell ref="A7:D7"/>
    <mergeCell ref="A8:D8"/>
    <mergeCell ref="E4:E5"/>
    <mergeCell ref="A4:D5"/>
    <mergeCell ref="A1:D1"/>
    <mergeCell ref="D2:N2"/>
    <mergeCell ref="A3:D3"/>
    <mergeCell ref="F4:J4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43.875" style="0" customWidth="1"/>
    <col min="2" max="2" width="43.375" style="0" customWidth="1"/>
  </cols>
  <sheetData>
    <row r="1" spans="1:2" ht="14.25">
      <c r="A1" s="12"/>
      <c r="B1" s="13" t="s">
        <v>256</v>
      </c>
    </row>
    <row r="2" spans="1:2" ht="45.75" customHeight="1">
      <c r="A2" s="96" t="s">
        <v>257</v>
      </c>
      <c r="B2" s="96"/>
    </row>
    <row r="3" spans="1:2" ht="19.5" customHeight="1">
      <c r="A3" s="73" t="s">
        <v>2</v>
      </c>
      <c r="B3" s="74"/>
    </row>
    <row r="4" spans="1:2" ht="19.5" customHeight="1">
      <c r="A4" s="14" t="s">
        <v>258</v>
      </c>
      <c r="B4" s="14" t="s">
        <v>259</v>
      </c>
    </row>
    <row r="5" spans="1:2" ht="19.5" customHeight="1">
      <c r="A5" s="14" t="s">
        <v>134</v>
      </c>
      <c r="B5" s="14">
        <f>SUM(B6:B8)</f>
        <v>24</v>
      </c>
    </row>
    <row r="6" spans="1:2" ht="19.5" customHeight="1">
      <c r="A6" s="15" t="s">
        <v>260</v>
      </c>
      <c r="B6" s="14"/>
    </row>
    <row r="7" spans="1:2" ht="19.5" customHeight="1">
      <c r="A7" s="15" t="s">
        <v>261</v>
      </c>
      <c r="B7" s="14">
        <v>24</v>
      </c>
    </row>
    <row r="8" spans="1:2" ht="19.5" customHeight="1">
      <c r="A8" s="15" t="s">
        <v>262</v>
      </c>
      <c r="B8" s="14"/>
    </row>
    <row r="9" spans="1:2" ht="19.5" customHeight="1">
      <c r="A9" s="14" t="s">
        <v>263</v>
      </c>
      <c r="B9" s="14"/>
    </row>
    <row r="10" spans="1:2" ht="19.5" customHeight="1">
      <c r="A10" s="14" t="s">
        <v>264</v>
      </c>
      <c r="B10" s="14"/>
    </row>
    <row r="11" ht="20.25">
      <c r="A11" s="16"/>
    </row>
    <row r="12" ht="14.25">
      <c r="A12" s="17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2017-07-13T02:07:17Z</cp:lastPrinted>
  <dcterms:created xsi:type="dcterms:W3CDTF">2017-03-03T02:14:35Z</dcterms:created>
  <dcterms:modified xsi:type="dcterms:W3CDTF">2017-07-14T06:52:29Z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