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750" tabRatio="819" activeTab="1"/>
  </bookViews>
  <sheets>
    <sheet name="收支总表" sheetId="1" r:id="rId1"/>
    <sheet name="财政拨款决算表" sheetId="2" r:id="rId2"/>
    <sheet name="“三公”经费决算表" sheetId="3" r:id="rId3"/>
  </sheets>
  <definedNames/>
  <calcPr fullCalcOnLoad="1"/>
</workbook>
</file>

<file path=xl/sharedStrings.xml><?xml version="1.0" encoding="utf-8"?>
<sst xmlns="http://schemas.openxmlformats.org/spreadsheetml/2006/main" count="123" uniqueCount="115">
  <si>
    <t>表01</t>
  </si>
  <si>
    <t>单位：万元</t>
  </si>
  <si>
    <t>收                    入</t>
  </si>
  <si>
    <t>支                    出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</si>
  <si>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</si>
  <si>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</si>
  <si>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</si>
  <si>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</si>
  <si>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</si>
  <si>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</si>
  <si>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</si>
  <si>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</si>
  <si>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</si>
  <si>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</si>
  <si>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</si>
  <si>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</si>
  <si>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</si>
  <si>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</si>
  <si>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本年收入合计</t>
  </si>
  <si>
    <t>收  入  总  计</t>
  </si>
  <si>
    <t>支  出  总  计</t>
  </si>
  <si>
    <t>合  计</t>
  </si>
  <si>
    <t>基本支出</t>
  </si>
  <si>
    <t>项目支出</t>
  </si>
  <si>
    <t>备  注</t>
  </si>
  <si>
    <t>部门名称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</si>
  <si>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</si>
  <si>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</si>
  <si>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</si>
  <si>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</si>
  <si>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</si>
  <si>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项         目</t>
  </si>
  <si>
    <t>科目编码</t>
  </si>
  <si>
    <t>科目名称</t>
  </si>
  <si>
    <t>合   计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</si>
  <si>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</si>
  <si>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其中：公共财政预算拨款</t>
  </si>
  <si>
    <t>比上年预算增减（%）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</si>
  <si>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</si>
  <si>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合  计</t>
  </si>
  <si>
    <t>用单位支出户结余弥补收支差额</t>
  </si>
  <si>
    <t>三、其他收入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</si>
  <si>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</si>
  <si>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</si>
  <si>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</si>
  <si>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财政拨款包括公共财政预算拨款、政府性基金预算拨款和省补资金。</t>
    </r>
  </si>
  <si>
    <t>决算数</t>
  </si>
  <si>
    <t>附件4</t>
  </si>
  <si>
    <t>附件2</t>
  </si>
  <si>
    <t>附件3</t>
  </si>
  <si>
    <t>部门名称：市水务局</t>
  </si>
  <si>
    <t>部门名称：市水务局</t>
  </si>
  <si>
    <t>2014年部门收支决算总表</t>
  </si>
  <si>
    <t>教育支出</t>
  </si>
  <si>
    <t>进修及培训</t>
  </si>
  <si>
    <t>培训支出</t>
  </si>
  <si>
    <t>科学技术支出</t>
  </si>
  <si>
    <t>技术研究与开发</t>
  </si>
  <si>
    <t>应用技术研究与开发</t>
  </si>
  <si>
    <t>其他科学技术支出</t>
  </si>
  <si>
    <t>城乡社区支出</t>
  </si>
  <si>
    <t>国有土地使用权出让收入安排的支出</t>
  </si>
  <si>
    <t>农村基础设施建设支出</t>
  </si>
  <si>
    <t>农田水利建设资金安排的支出</t>
  </si>
  <si>
    <t>农林水支出</t>
  </si>
  <si>
    <t>农业</t>
  </si>
  <si>
    <t>其他农业支出</t>
  </si>
  <si>
    <t>水利</t>
  </si>
  <si>
    <t>行政运行</t>
  </si>
  <si>
    <t>一般行政管理事务</t>
  </si>
  <si>
    <t>水利行业业务管理</t>
  </si>
  <si>
    <t>水利工程运行与维护</t>
  </si>
  <si>
    <t>水土保持</t>
  </si>
  <si>
    <t>水文测报</t>
  </si>
  <si>
    <t>防汛</t>
  </si>
  <si>
    <t>农田水利</t>
  </si>
  <si>
    <t>水资源安排的支出</t>
  </si>
  <si>
    <t>其他水利支出</t>
  </si>
  <si>
    <t>地方水利建设基金支出</t>
  </si>
  <si>
    <t>水利工程建设</t>
  </si>
  <si>
    <t>水利工程维护</t>
  </si>
  <si>
    <t>城市防洪</t>
  </si>
  <si>
    <t>其他地方水利建设基金支出</t>
  </si>
  <si>
    <t>住房保障支出</t>
  </si>
  <si>
    <t>住房改革支出</t>
  </si>
  <si>
    <t>购房补贴</t>
  </si>
  <si>
    <t>其他支出</t>
  </si>
  <si>
    <t>其他政府性基金支出</t>
  </si>
  <si>
    <t>本年合计支出</t>
  </si>
  <si>
    <r>
      <t>教育支出-进修及培训</t>
    </r>
    <r>
      <rPr>
        <sz val="12"/>
        <rFont val="宋体"/>
        <family val="0"/>
      </rPr>
      <t>-培训支出</t>
    </r>
  </si>
  <si>
    <r>
      <t>科学技术支出-技术研究与开发</t>
    </r>
    <r>
      <rPr>
        <sz val="12"/>
        <rFont val="宋体"/>
        <family val="0"/>
      </rPr>
      <t>-应用技术研究与开发</t>
    </r>
  </si>
  <si>
    <r>
      <t>科学技术支出-其他科学技术支出</t>
    </r>
    <r>
      <rPr>
        <sz val="12"/>
        <rFont val="宋体"/>
        <family val="0"/>
      </rPr>
      <t>-其他科学技术支出</t>
    </r>
  </si>
  <si>
    <r>
      <t>城乡社区支出-国有土地使用权出让收入安排的支出</t>
    </r>
    <r>
      <rPr>
        <sz val="12"/>
        <rFont val="宋体"/>
        <family val="0"/>
      </rPr>
      <t>-农村基础设施建设支出</t>
    </r>
  </si>
  <si>
    <r>
      <t>城乡社区支出-国有土地使用权出让收入安排的支出</t>
    </r>
    <r>
      <rPr>
        <sz val="12"/>
        <rFont val="宋体"/>
        <family val="0"/>
      </rPr>
      <t>-农田水利建设资金安排的支出</t>
    </r>
  </si>
  <si>
    <r>
      <t>农林水支出-农业</t>
    </r>
    <r>
      <rPr>
        <sz val="12"/>
        <rFont val="宋体"/>
        <family val="0"/>
      </rPr>
      <t>-其他农业支出</t>
    </r>
  </si>
  <si>
    <r>
      <t>农林水支出-水利</t>
    </r>
    <r>
      <rPr>
        <sz val="12"/>
        <rFont val="宋体"/>
        <family val="0"/>
      </rPr>
      <t>-行政运行</t>
    </r>
  </si>
  <si>
    <r>
      <t>农林水支出-水利</t>
    </r>
    <r>
      <rPr>
        <sz val="12"/>
        <rFont val="宋体"/>
        <family val="0"/>
      </rPr>
      <t>-一般行政管理事务</t>
    </r>
  </si>
  <si>
    <r>
      <t>农林水支出-水利</t>
    </r>
    <r>
      <rPr>
        <sz val="12"/>
        <rFont val="宋体"/>
        <family val="0"/>
      </rPr>
      <t>-水利行业业务管理</t>
    </r>
  </si>
  <si>
    <r>
      <t>农林水支出-水利</t>
    </r>
    <r>
      <rPr>
        <sz val="12"/>
        <rFont val="宋体"/>
        <family val="0"/>
      </rPr>
      <t>-水利工程运行与维护</t>
    </r>
  </si>
  <si>
    <r>
      <t>农林水支出-水利</t>
    </r>
    <r>
      <rPr>
        <sz val="12"/>
        <rFont val="宋体"/>
        <family val="0"/>
      </rPr>
      <t>-水土保持</t>
    </r>
  </si>
  <si>
    <r>
      <t>农林水支出-水利</t>
    </r>
    <r>
      <rPr>
        <sz val="12"/>
        <rFont val="宋体"/>
        <family val="0"/>
      </rPr>
      <t>-防汛</t>
    </r>
  </si>
  <si>
    <r>
      <t>农林水支出-水利</t>
    </r>
    <r>
      <rPr>
        <sz val="12"/>
        <rFont val="宋体"/>
        <family val="0"/>
      </rPr>
      <t>-农田水利</t>
    </r>
  </si>
  <si>
    <r>
      <t>农林水支出-水利</t>
    </r>
    <r>
      <rPr>
        <sz val="12"/>
        <rFont val="宋体"/>
        <family val="0"/>
      </rPr>
      <t>-水资源安排的支出</t>
    </r>
  </si>
  <si>
    <r>
      <t>农林水支出-水利</t>
    </r>
    <r>
      <rPr>
        <sz val="12"/>
        <rFont val="宋体"/>
        <family val="0"/>
      </rPr>
      <t>-其他水利支出</t>
    </r>
  </si>
  <si>
    <r>
      <t>农林水支出-地方水利建设基金支出</t>
    </r>
    <r>
      <rPr>
        <sz val="12"/>
        <rFont val="宋体"/>
        <family val="0"/>
      </rPr>
      <t>-水利工程建设</t>
    </r>
  </si>
  <si>
    <r>
      <t>农林水支出-地方水利建设基金支出</t>
    </r>
    <r>
      <rPr>
        <sz val="12"/>
        <rFont val="宋体"/>
        <family val="0"/>
      </rPr>
      <t>-水利工程维护</t>
    </r>
  </si>
  <si>
    <r>
      <t>农林水支出-地方水利建设基金支出</t>
    </r>
    <r>
      <rPr>
        <sz val="12"/>
        <rFont val="宋体"/>
        <family val="0"/>
      </rPr>
      <t>-城市防洪</t>
    </r>
  </si>
  <si>
    <r>
      <t>农林水支出-地方水利建设基金支出</t>
    </r>
    <r>
      <rPr>
        <sz val="12"/>
        <rFont val="宋体"/>
        <family val="0"/>
      </rPr>
      <t>-其他地方水利建设基金支出</t>
    </r>
  </si>
  <si>
    <r>
      <t>其他支出-其他政府性基金支出</t>
    </r>
    <r>
      <rPr>
        <sz val="12"/>
        <rFont val="宋体"/>
        <family val="0"/>
      </rPr>
      <t>-其他政府性基金支出</t>
    </r>
  </si>
  <si>
    <t>2014年部门财政拨款支出决算表</t>
  </si>
  <si>
    <r>
      <t>农林水支出-水利</t>
    </r>
    <r>
      <rPr>
        <sz val="12"/>
        <rFont val="宋体"/>
        <family val="0"/>
      </rPr>
      <t>-水文测报</t>
    </r>
  </si>
  <si>
    <t>2014年“三公”经费支出决算表</t>
  </si>
  <si>
    <t>结转下年</t>
  </si>
  <si>
    <t>2014年决算数</t>
  </si>
  <si>
    <t>单位：万元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</si>
</sst>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;;"/>
    <numFmt numFmtId="186" formatCode="#,##0.00_);[Red]\(#,##0.00\)"/>
    <numFmt numFmtId="187" formatCode="0.00_ 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6"/>
      <name val="黑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186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vertical="center" wrapText="1"/>
    </xf>
    <xf numFmtId="0" fontId="6" fillId="0" borderId="0" xfId="52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52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87" fontId="29" fillId="0" borderId="0" xfId="0" applyNumberFormat="1" applyFont="1" applyAlignment="1">
      <alignment vertical="center"/>
    </xf>
    <xf numFmtId="187" fontId="0" fillId="0" borderId="0" xfId="0" applyNumberFormat="1" applyAlignment="1">
      <alignment vertical="center"/>
    </xf>
    <xf numFmtId="187" fontId="3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 wrapText="1"/>
    </xf>
    <xf numFmtId="187" fontId="5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6" fillId="0" borderId="0" xfId="0" applyNumberFormat="1" applyFont="1" applyFill="1" applyAlignment="1" applyProtection="1">
      <alignment vertical="center"/>
      <protection/>
    </xf>
    <xf numFmtId="187" fontId="0" fillId="0" borderId="0" xfId="0" applyNumberFormat="1" applyFont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6" fillId="0" borderId="12" xfId="0" applyNumberFormat="1" applyFont="1" applyFill="1" applyBorder="1" applyAlignment="1" applyProtection="1">
      <alignment horizontal="centerContinuous" vertical="center"/>
      <protection/>
    </xf>
    <xf numFmtId="187" fontId="6" fillId="0" borderId="13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vertical="center" wrapText="1"/>
    </xf>
    <xf numFmtId="187" fontId="3" fillId="0" borderId="0" xfId="0" applyNumberFormat="1" applyFont="1" applyFill="1" applyAlignment="1" applyProtection="1">
      <alignment/>
      <protection/>
    </xf>
    <xf numFmtId="187" fontId="3" fillId="2" borderId="0" xfId="0" applyNumberFormat="1" applyFont="1" applyFill="1" applyAlignment="1" applyProtection="1">
      <alignment/>
      <protection/>
    </xf>
    <xf numFmtId="187" fontId="0" fillId="0" borderId="10" xfId="0" applyNumberFormat="1" applyFont="1" applyBorder="1" applyAlignment="1">
      <alignment vertical="center" wrapText="1"/>
    </xf>
    <xf numFmtId="187" fontId="0" fillId="0" borderId="10" xfId="0" applyNumberFormat="1" applyFont="1" applyFill="1" applyBorder="1" applyAlignment="1" applyProtection="1">
      <alignment horizontal="center" vertical="center" wrapText="1"/>
      <protection/>
    </xf>
    <xf numFmtId="187" fontId="0" fillId="0" borderId="10" xfId="0" applyNumberFormat="1" applyFont="1" applyFill="1" applyBorder="1" applyAlignment="1">
      <alignment horizontal="left" vertical="center" wrapText="1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7" fontId="0" fillId="0" borderId="10" xfId="0" applyNumberFormat="1" applyBorder="1" applyAlignment="1">
      <alignment vertical="center"/>
    </xf>
    <xf numFmtId="187" fontId="8" fillId="0" borderId="1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187" fontId="8" fillId="0" borderId="10" xfId="0" applyNumberFormat="1" applyFont="1" applyFill="1" applyBorder="1" applyAlignment="1" applyProtection="1">
      <alignment horizontal="left" vertical="center" wrapText="1"/>
      <protection/>
    </xf>
    <xf numFmtId="187" fontId="8" fillId="0" borderId="10" xfId="0" applyNumberFormat="1" applyFont="1" applyFill="1" applyBorder="1" applyAlignment="1">
      <alignment horizontal="left" vertical="center" wrapText="1"/>
    </xf>
    <xf numFmtId="187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87" fontId="0" fillId="0" borderId="10" xfId="0" applyNumberFormat="1" applyFont="1" applyFill="1" applyBorder="1" applyAlignment="1">
      <alignment horizontal="left" vertical="center" wrapText="1" indent="1"/>
    </xf>
    <xf numFmtId="187" fontId="8" fillId="0" borderId="10" xfId="0" applyNumberFormat="1" applyFont="1" applyFill="1" applyBorder="1" applyAlignment="1">
      <alignment vertical="center" wrapText="1"/>
    </xf>
    <xf numFmtId="187" fontId="0" fillId="0" borderId="10" xfId="0" applyNumberFormat="1" applyFont="1" applyBorder="1" applyAlignment="1">
      <alignment horizontal="left" vertical="center" indent="1"/>
    </xf>
    <xf numFmtId="0" fontId="8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183" fontId="0" fillId="0" borderId="0" xfId="0" applyNumberFormat="1" applyAlignment="1">
      <alignment horizontal="center" vertical="center"/>
    </xf>
    <xf numFmtId="183" fontId="2" fillId="0" borderId="0" xfId="0" applyNumberFormat="1" applyFont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 wrapText="1"/>
    </xf>
    <xf numFmtId="183" fontId="6" fillId="0" borderId="13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183" fontId="8" fillId="0" borderId="10" xfId="0" applyNumberFormat="1" applyFont="1" applyFill="1" applyBorder="1" applyAlignment="1" applyProtection="1">
      <alignment horizontal="center" vertical="center" wrapText="1"/>
      <protection/>
    </xf>
    <xf numFmtId="183" fontId="8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Font="1" applyAlignment="1">
      <alignment vertical="center"/>
    </xf>
    <xf numFmtId="183" fontId="6" fillId="0" borderId="14" xfId="0" applyNumberFormat="1" applyFont="1" applyFill="1" applyBorder="1" applyAlignment="1" applyProtection="1">
      <alignment horizontal="centerContinuous" vertical="center"/>
      <protection/>
    </xf>
    <xf numFmtId="183" fontId="6" fillId="0" borderId="13" xfId="0" applyNumberFormat="1" applyFont="1" applyFill="1" applyBorder="1" applyAlignment="1">
      <alignment horizontal="center" vertical="center" wrapText="1"/>
    </xf>
    <xf numFmtId="183" fontId="30" fillId="0" borderId="0" xfId="0" applyNumberFormat="1" applyFont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187" fontId="8" fillId="0" borderId="10" xfId="0" applyNumberFormat="1" applyFont="1" applyBorder="1" applyAlignment="1">
      <alignment vertical="center" wrapText="1"/>
    </xf>
    <xf numFmtId="187" fontId="0" fillId="0" borderId="10" xfId="0" applyNumberFormat="1" applyBorder="1" applyAlignment="1">
      <alignment horizontal="left" vertical="center" indent="1"/>
    </xf>
    <xf numFmtId="183" fontId="8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7" fontId="8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center"/>
    </xf>
    <xf numFmtId="183" fontId="0" fillId="0" borderId="10" xfId="0" applyNumberFormat="1" applyFont="1" applyBorder="1" applyAlignment="1">
      <alignment horizontal="right" vertical="center"/>
    </xf>
    <xf numFmtId="187" fontId="0" fillId="0" borderId="10" xfId="0" applyNumberFormat="1" applyFont="1" applyBorder="1" applyAlignment="1">
      <alignment horizontal="left" vertical="center" indent="1"/>
    </xf>
    <xf numFmtId="186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187" fontId="28" fillId="0" borderId="0" xfId="0" applyNumberFormat="1" applyFont="1" applyFill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 wrapText="1"/>
    </xf>
    <xf numFmtId="187" fontId="0" fillId="0" borderId="15" xfId="0" applyNumberFormat="1" applyBorder="1" applyAlignment="1">
      <alignment horizontal="center" vertical="center" wrapText="1"/>
    </xf>
    <xf numFmtId="187" fontId="0" fillId="24" borderId="12" xfId="0" applyNumberFormat="1" applyFont="1" applyFill="1" applyBorder="1" applyAlignment="1">
      <alignment horizontal="center" vertical="center" wrapText="1"/>
    </xf>
    <xf numFmtId="187" fontId="0" fillId="24" borderId="15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horizontal="left" vertical="center" wrapText="1"/>
    </xf>
    <xf numFmtId="187" fontId="0" fillId="0" borderId="16" xfId="0" applyNumberFormat="1" applyFont="1" applyBorder="1" applyAlignment="1">
      <alignment vertical="center" wrapText="1"/>
    </xf>
    <xf numFmtId="0" fontId="0" fillId="0" borderId="0" xfId="0" applyNumberFormat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3"/>
  <sheetViews>
    <sheetView showZeros="0" zoomScale="75" zoomScaleNormal="75" workbookViewId="0" topLeftCell="A16">
      <selection activeCell="E47" sqref="E47"/>
    </sheetView>
  </sheetViews>
  <sheetFormatPr defaultColWidth="6.875" defaultRowHeight="19.5" customHeight="1"/>
  <cols>
    <col min="1" max="1" width="36.50390625" style="38" customWidth="1"/>
    <col min="2" max="2" width="22.375" style="77" customWidth="1"/>
    <col min="3" max="3" width="22.375" style="35" customWidth="1"/>
    <col min="4" max="4" width="24.00390625" style="37" customWidth="1"/>
    <col min="5" max="5" width="26.75390625" style="67" customWidth="1"/>
    <col min="6" max="11" width="6.875" style="38" customWidth="1"/>
    <col min="12" max="32" width="0" style="38" hidden="1" customWidth="1"/>
    <col min="33" max="254" width="6.875" style="38" customWidth="1"/>
    <col min="255" max="16384" width="6.875" style="37" customWidth="1"/>
  </cols>
  <sheetData>
    <row r="1" ht="19.5" customHeight="1">
      <c r="A1" s="36" t="s">
        <v>48</v>
      </c>
    </row>
    <row r="2" spans="1:5" ht="13.5" customHeight="1">
      <c r="A2" s="39"/>
      <c r="E2" s="68" t="s">
        <v>0</v>
      </c>
    </row>
    <row r="3" spans="1:254" s="41" customFormat="1" ht="28.5" customHeight="1">
      <c r="A3" s="98" t="s">
        <v>52</v>
      </c>
      <c r="B3" s="98"/>
      <c r="C3" s="98"/>
      <c r="D3" s="98"/>
      <c r="E3" s="9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1:13" ht="20.25" customHeight="1">
      <c r="A4" s="42" t="s">
        <v>51</v>
      </c>
      <c r="B4" s="78"/>
      <c r="C4" s="57"/>
      <c r="D4" s="43"/>
      <c r="E4" s="69" t="s">
        <v>1</v>
      </c>
      <c r="I4" s="44"/>
      <c r="J4" s="44"/>
      <c r="K4" s="44"/>
      <c r="L4" s="44"/>
      <c r="M4" s="44"/>
    </row>
    <row r="5" spans="1:21" ht="19.5" customHeight="1">
      <c r="A5" s="45" t="s">
        <v>2</v>
      </c>
      <c r="B5" s="79"/>
      <c r="C5" s="99" t="s">
        <v>3</v>
      </c>
      <c r="D5" s="100"/>
      <c r="E5" s="101"/>
      <c r="F5" s="44"/>
      <c r="I5" s="44"/>
      <c r="J5" s="44"/>
      <c r="K5" s="44"/>
      <c r="L5" s="44"/>
      <c r="M5" s="44"/>
      <c r="N5" s="44"/>
      <c r="R5" s="44"/>
      <c r="S5" s="44"/>
      <c r="T5" s="44"/>
      <c r="U5" s="44"/>
    </row>
    <row r="6" spans="1:31" ht="19.5" customHeight="1">
      <c r="A6" s="46" t="s">
        <v>31</v>
      </c>
      <c r="B6" s="80" t="s">
        <v>46</v>
      </c>
      <c r="C6" s="102" t="s">
        <v>31</v>
      </c>
      <c r="D6" s="103"/>
      <c r="E6" s="70" t="s">
        <v>46</v>
      </c>
      <c r="F6" s="44"/>
      <c r="G6" s="44"/>
      <c r="I6" s="44"/>
      <c r="J6" s="44"/>
      <c r="K6" s="44"/>
      <c r="L6" s="44"/>
      <c r="M6" s="44"/>
      <c r="N6" s="44"/>
      <c r="O6" s="44"/>
      <c r="P6" s="44"/>
      <c r="Q6" s="44"/>
      <c r="R6" s="44"/>
      <c r="U6" s="44"/>
      <c r="V6" s="44"/>
      <c r="AE6" s="44"/>
    </row>
    <row r="7" spans="1:25" ht="19.5" customHeight="1">
      <c r="A7" s="47" t="s">
        <v>4</v>
      </c>
      <c r="B7" s="81">
        <v>136025004.61</v>
      </c>
      <c r="C7" s="65">
        <v>205</v>
      </c>
      <c r="D7" s="56" t="s">
        <v>53</v>
      </c>
      <c r="E7" s="71">
        <v>67503</v>
      </c>
      <c r="F7" s="44"/>
      <c r="G7" s="44"/>
      <c r="H7" s="48"/>
      <c r="K7" s="44"/>
      <c r="L7" s="49" t="s">
        <v>5</v>
      </c>
      <c r="M7" s="49" t="s">
        <v>6</v>
      </c>
      <c r="N7" s="49" t="s">
        <v>7</v>
      </c>
      <c r="O7" s="49" t="s">
        <v>8</v>
      </c>
      <c r="P7" s="49" t="s">
        <v>9</v>
      </c>
      <c r="Q7" s="49" t="s">
        <v>10</v>
      </c>
      <c r="R7" s="49" t="s">
        <v>11</v>
      </c>
      <c r="S7" s="49" t="s">
        <v>12</v>
      </c>
      <c r="T7" s="49" t="s">
        <v>13</v>
      </c>
      <c r="U7" s="49" t="s">
        <v>14</v>
      </c>
      <c r="V7" s="49" t="s">
        <v>13</v>
      </c>
      <c r="W7" s="49" t="s">
        <v>13</v>
      </c>
      <c r="X7" s="49" t="s">
        <v>15</v>
      </c>
      <c r="Y7" s="49" t="s">
        <v>16</v>
      </c>
    </row>
    <row r="8" spans="1:29" ht="19.5" customHeight="1">
      <c r="A8" s="47" t="s">
        <v>17</v>
      </c>
      <c r="B8" s="82"/>
      <c r="C8" s="65">
        <v>20508</v>
      </c>
      <c r="D8" s="56" t="s">
        <v>54</v>
      </c>
      <c r="E8" s="71">
        <v>67503</v>
      </c>
      <c r="I8" s="44"/>
      <c r="J8" s="44"/>
      <c r="L8" s="48"/>
      <c r="M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C8" s="44"/>
    </row>
    <row r="9" spans="1:30" ht="19.5" customHeight="1">
      <c r="A9" s="50" t="s">
        <v>41</v>
      </c>
      <c r="B9" s="82">
        <v>587680</v>
      </c>
      <c r="C9" s="9">
        <v>205803</v>
      </c>
      <c r="D9" s="61" t="s">
        <v>55</v>
      </c>
      <c r="E9" s="72">
        <v>67503</v>
      </c>
      <c r="K9" s="44"/>
      <c r="L9" s="44"/>
      <c r="M9" s="44"/>
      <c r="P9" s="44"/>
      <c r="S9" s="44"/>
      <c r="T9" s="44"/>
      <c r="U9" s="44"/>
      <c r="V9" s="44"/>
      <c r="Y9" s="44"/>
      <c r="Z9" s="44"/>
      <c r="AD9" s="44"/>
    </row>
    <row r="10" spans="1:29" ht="19.5" customHeight="1">
      <c r="A10" s="50"/>
      <c r="B10" s="76"/>
      <c r="C10" s="65">
        <v>206</v>
      </c>
      <c r="D10" s="59" t="s">
        <v>56</v>
      </c>
      <c r="E10" s="73">
        <v>20000</v>
      </c>
      <c r="F10" s="44"/>
      <c r="P10" s="44"/>
      <c r="Q10" s="44"/>
      <c r="R10" s="44"/>
      <c r="S10" s="44"/>
      <c r="T10" s="44"/>
      <c r="U10" s="44"/>
      <c r="AC10" s="44"/>
    </row>
    <row r="11" spans="1:32" ht="19.5" customHeight="1">
      <c r="A11" s="50"/>
      <c r="B11" s="76"/>
      <c r="C11" s="65">
        <v>20604</v>
      </c>
      <c r="D11" s="60" t="s">
        <v>57</v>
      </c>
      <c r="E11" s="74">
        <v>10000</v>
      </c>
      <c r="F11" s="44"/>
      <c r="O11" s="44"/>
      <c r="P11" s="44"/>
      <c r="Q11" s="44"/>
      <c r="R11" s="44"/>
      <c r="S11" s="44"/>
      <c r="AF11" s="44"/>
    </row>
    <row r="12" spans="1:18" ht="19.5" customHeight="1">
      <c r="A12" s="50"/>
      <c r="B12" s="76"/>
      <c r="C12" s="9">
        <v>2060402</v>
      </c>
      <c r="D12" s="62" t="s">
        <v>58</v>
      </c>
      <c r="E12" s="75">
        <v>10000</v>
      </c>
      <c r="F12" s="44"/>
      <c r="H12" s="44"/>
      <c r="J12" s="44"/>
      <c r="O12" s="44"/>
      <c r="P12" s="44"/>
      <c r="Q12" s="44"/>
      <c r="R12" s="44"/>
    </row>
    <row r="13" spans="1:18" ht="19.5" customHeight="1">
      <c r="A13" s="50"/>
      <c r="B13" s="76"/>
      <c r="C13" s="65">
        <v>20699</v>
      </c>
      <c r="D13" s="63" t="s">
        <v>59</v>
      </c>
      <c r="E13" s="74">
        <f>SUM(E14)</f>
        <v>10000</v>
      </c>
      <c r="F13" s="44"/>
      <c r="H13" s="44"/>
      <c r="J13" s="44"/>
      <c r="O13" s="44"/>
      <c r="P13" s="44"/>
      <c r="Q13" s="44"/>
      <c r="R13" s="44"/>
    </row>
    <row r="14" spans="1:10" ht="19.5" customHeight="1">
      <c r="A14" s="52"/>
      <c r="B14" s="76"/>
      <c r="C14" s="9">
        <v>2069999</v>
      </c>
      <c r="D14" s="62" t="s">
        <v>59</v>
      </c>
      <c r="E14" s="75">
        <v>10000</v>
      </c>
      <c r="F14" s="44"/>
      <c r="H14" s="44"/>
      <c r="J14" s="44"/>
    </row>
    <row r="15" spans="1:22" ht="19.5" customHeight="1">
      <c r="A15" s="52"/>
      <c r="B15" s="76"/>
      <c r="C15" s="65">
        <v>212</v>
      </c>
      <c r="D15" s="60" t="s">
        <v>60</v>
      </c>
      <c r="E15" s="74">
        <v>14916029</v>
      </c>
      <c r="F15" s="44"/>
      <c r="H15" s="44"/>
      <c r="J15" s="44"/>
      <c r="V15" s="44"/>
    </row>
    <row r="16" spans="1:22" ht="19.5" customHeight="1">
      <c r="A16" s="52"/>
      <c r="B16" s="76"/>
      <c r="C16" s="66">
        <v>21208</v>
      </c>
      <c r="D16" s="56" t="s">
        <v>61</v>
      </c>
      <c r="E16" s="71">
        <f>SUM(E17:E18)</f>
        <v>14916029</v>
      </c>
      <c r="F16" s="44"/>
      <c r="H16" s="44"/>
      <c r="J16" s="44"/>
      <c r="V16" s="44"/>
    </row>
    <row r="17" spans="1:22" ht="19.5" customHeight="1">
      <c r="A17" s="52"/>
      <c r="B17" s="76"/>
      <c r="C17" s="58">
        <v>2120804</v>
      </c>
      <c r="D17" s="64" t="s">
        <v>62</v>
      </c>
      <c r="E17" s="76">
        <v>65498</v>
      </c>
      <c r="F17" s="44"/>
      <c r="H17" s="44"/>
      <c r="J17" s="44"/>
      <c r="V17" s="44"/>
    </row>
    <row r="18" spans="1:22" ht="19.5" customHeight="1">
      <c r="A18" s="52"/>
      <c r="B18" s="76"/>
      <c r="C18" s="58">
        <v>2120812</v>
      </c>
      <c r="D18" s="64" t="s">
        <v>63</v>
      </c>
      <c r="E18" s="76">
        <v>14850531</v>
      </c>
      <c r="F18" s="44"/>
      <c r="H18" s="44"/>
      <c r="J18" s="44"/>
      <c r="V18" s="44"/>
    </row>
    <row r="19" spans="1:10" ht="19.5" customHeight="1">
      <c r="A19" s="55"/>
      <c r="B19" s="83"/>
      <c r="C19" s="65">
        <v>213</v>
      </c>
      <c r="D19" s="59" t="s">
        <v>64</v>
      </c>
      <c r="E19" s="71">
        <f>SUM(E20,E22,E33)</f>
        <v>117835637.61</v>
      </c>
      <c r="H19" s="44"/>
      <c r="J19" s="44"/>
    </row>
    <row r="20" spans="1:10" ht="23.25" customHeight="1">
      <c r="A20" s="55"/>
      <c r="B20" s="83"/>
      <c r="C20" s="65">
        <v>21301</v>
      </c>
      <c r="D20" s="59" t="s">
        <v>65</v>
      </c>
      <c r="E20" s="71">
        <f>SUM(E21)</f>
        <v>300000</v>
      </c>
      <c r="H20" s="44"/>
      <c r="J20" s="44"/>
    </row>
    <row r="21" spans="1:8" ht="19.5" customHeight="1">
      <c r="A21" s="55"/>
      <c r="B21" s="83"/>
      <c r="C21" s="9">
        <v>2130199</v>
      </c>
      <c r="D21" s="64" t="s">
        <v>66</v>
      </c>
      <c r="E21" s="76">
        <v>300000</v>
      </c>
      <c r="H21" s="44"/>
    </row>
    <row r="22" spans="1:8" ht="24" customHeight="1">
      <c r="A22" s="50"/>
      <c r="B22" s="76"/>
      <c r="C22" s="65">
        <v>21303</v>
      </c>
      <c r="D22" s="84" t="s">
        <v>67</v>
      </c>
      <c r="E22" s="71">
        <f>SUM(E23:E32)</f>
        <v>23698740.000000004</v>
      </c>
      <c r="H22" s="44"/>
    </row>
    <row r="23" spans="1:8" ht="19.5" customHeight="1">
      <c r="A23" s="50"/>
      <c r="B23" s="76"/>
      <c r="C23" s="9">
        <v>2130301</v>
      </c>
      <c r="D23" s="85" t="s">
        <v>68</v>
      </c>
      <c r="E23" s="76">
        <v>9048269.56</v>
      </c>
      <c r="H23" s="44"/>
    </row>
    <row r="24" spans="1:8" ht="19.5" customHeight="1">
      <c r="A24" s="50"/>
      <c r="B24" s="76"/>
      <c r="C24" s="9">
        <v>2130302</v>
      </c>
      <c r="D24" s="85" t="s">
        <v>69</v>
      </c>
      <c r="E24" s="76">
        <v>404220</v>
      </c>
      <c r="H24" s="44"/>
    </row>
    <row r="25" spans="1:8" ht="19.5" customHeight="1">
      <c r="A25" s="50"/>
      <c r="B25" s="76"/>
      <c r="C25" s="9">
        <v>2130304</v>
      </c>
      <c r="D25" s="85" t="s">
        <v>70</v>
      </c>
      <c r="E25" s="76">
        <v>2831283.86</v>
      </c>
      <c r="H25" s="44"/>
    </row>
    <row r="26" spans="1:8" ht="19.5" customHeight="1">
      <c r="A26" s="50"/>
      <c r="B26" s="76"/>
      <c r="C26" s="9">
        <v>2130306</v>
      </c>
      <c r="D26" s="85" t="s">
        <v>71</v>
      </c>
      <c r="E26" s="76">
        <v>977244.99</v>
      </c>
      <c r="H26" s="44"/>
    </row>
    <row r="27" spans="1:8" ht="19.5" customHeight="1">
      <c r="A27" s="50"/>
      <c r="B27" s="76"/>
      <c r="C27" s="9">
        <v>2130310</v>
      </c>
      <c r="D27" s="85" t="s">
        <v>72</v>
      </c>
      <c r="E27" s="76">
        <v>67000</v>
      </c>
      <c r="H27" s="44"/>
    </row>
    <row r="28" spans="1:8" ht="19.5" customHeight="1">
      <c r="A28" s="50"/>
      <c r="B28" s="76"/>
      <c r="C28" s="9">
        <v>2130313</v>
      </c>
      <c r="D28" s="85" t="s">
        <v>73</v>
      </c>
      <c r="E28" s="76">
        <v>773861.9</v>
      </c>
      <c r="H28" s="44"/>
    </row>
    <row r="29" spans="1:8" ht="19.5" customHeight="1">
      <c r="A29" s="50"/>
      <c r="B29" s="76"/>
      <c r="C29" s="9">
        <v>2130314</v>
      </c>
      <c r="D29" s="85" t="s">
        <v>74</v>
      </c>
      <c r="E29" s="76">
        <v>235000</v>
      </c>
      <c r="H29" s="44"/>
    </row>
    <row r="30" spans="1:8" ht="19.5" customHeight="1">
      <c r="A30" s="50"/>
      <c r="B30" s="76"/>
      <c r="C30" s="9">
        <v>2130316</v>
      </c>
      <c r="D30" s="85" t="s">
        <v>75</v>
      </c>
      <c r="E30" s="76">
        <v>4988998</v>
      </c>
      <c r="H30" s="44"/>
    </row>
    <row r="31" spans="1:8" ht="19.5" customHeight="1">
      <c r="A31" s="50"/>
      <c r="B31" s="76"/>
      <c r="C31" s="9">
        <v>2130331</v>
      </c>
      <c r="D31" s="85" t="s">
        <v>76</v>
      </c>
      <c r="E31" s="76">
        <v>237390</v>
      </c>
      <c r="H31" s="44"/>
    </row>
    <row r="32" spans="1:8" ht="19.5" customHeight="1">
      <c r="A32" s="50"/>
      <c r="B32" s="76"/>
      <c r="C32" s="9">
        <v>2130339</v>
      </c>
      <c r="D32" s="85" t="s">
        <v>77</v>
      </c>
      <c r="E32" s="76">
        <v>4135471.69</v>
      </c>
      <c r="H32" s="44"/>
    </row>
    <row r="33" spans="1:8" ht="19.5" customHeight="1">
      <c r="A33" s="50"/>
      <c r="B33" s="76"/>
      <c r="C33" s="65">
        <v>21364</v>
      </c>
      <c r="D33" s="56" t="s">
        <v>78</v>
      </c>
      <c r="E33" s="86">
        <f>SUM(E34:E37)</f>
        <v>93836897.61</v>
      </c>
      <c r="H33" s="44"/>
    </row>
    <row r="34" spans="1:8" ht="19.5" customHeight="1">
      <c r="A34" s="50"/>
      <c r="B34" s="76"/>
      <c r="C34" s="9">
        <v>2136401</v>
      </c>
      <c r="D34" s="85" t="s">
        <v>79</v>
      </c>
      <c r="E34" s="87">
        <v>43479300</v>
      </c>
      <c r="H34" s="44"/>
    </row>
    <row r="35" spans="1:8" ht="19.5" customHeight="1">
      <c r="A35" s="50"/>
      <c r="B35" s="76"/>
      <c r="C35" s="9">
        <v>2136402</v>
      </c>
      <c r="D35" s="85" t="s">
        <v>80</v>
      </c>
      <c r="E35" s="87">
        <v>26487474.25</v>
      </c>
      <c r="H35" s="44"/>
    </row>
    <row r="36" spans="1:8" ht="19.5" customHeight="1">
      <c r="A36" s="50"/>
      <c r="B36" s="76"/>
      <c r="C36" s="9">
        <v>2136404</v>
      </c>
      <c r="D36" s="85" t="s">
        <v>81</v>
      </c>
      <c r="E36" s="87">
        <v>471134.36</v>
      </c>
      <c r="H36" s="44"/>
    </row>
    <row r="37" spans="1:8" ht="19.5" customHeight="1">
      <c r="A37" s="50"/>
      <c r="B37" s="76"/>
      <c r="C37" s="9">
        <v>2136499</v>
      </c>
      <c r="D37" s="85" t="s">
        <v>82</v>
      </c>
      <c r="E37" s="87">
        <v>23398989</v>
      </c>
      <c r="H37" s="44"/>
    </row>
    <row r="38" spans="1:8" ht="19.5" customHeight="1">
      <c r="A38" s="50"/>
      <c r="B38" s="76"/>
      <c r="C38" s="65">
        <v>221</v>
      </c>
      <c r="D38" s="88" t="s">
        <v>83</v>
      </c>
      <c r="E38" s="86">
        <f>SUM(E39)</f>
        <v>257280</v>
      </c>
      <c r="H38" s="44"/>
    </row>
    <row r="39" spans="1:8" ht="19.5" customHeight="1">
      <c r="A39" s="50"/>
      <c r="B39" s="76"/>
      <c r="C39" s="65">
        <v>22102</v>
      </c>
      <c r="D39" s="88" t="s">
        <v>84</v>
      </c>
      <c r="E39" s="86">
        <f>SUM(E40)</f>
        <v>257280</v>
      </c>
      <c r="H39" s="44"/>
    </row>
    <row r="40" spans="1:8" ht="19.5" customHeight="1">
      <c r="A40" s="50"/>
      <c r="B40" s="76"/>
      <c r="C40" s="9">
        <v>2210203</v>
      </c>
      <c r="D40" s="85" t="s">
        <v>85</v>
      </c>
      <c r="E40" s="87">
        <v>257280</v>
      </c>
      <c r="H40" s="44"/>
    </row>
    <row r="41" spans="1:8" ht="19.5" customHeight="1">
      <c r="A41" s="50"/>
      <c r="B41" s="76"/>
      <c r="C41" s="65">
        <v>229</v>
      </c>
      <c r="D41" s="88" t="s">
        <v>86</v>
      </c>
      <c r="E41" s="86">
        <f>SUM(E42)</f>
        <v>4050438</v>
      </c>
      <c r="H41" s="44"/>
    </row>
    <row r="42" spans="1:8" ht="19.5" customHeight="1">
      <c r="A42" s="50"/>
      <c r="B42" s="76"/>
      <c r="C42" s="65">
        <v>22904</v>
      </c>
      <c r="D42" s="88" t="s">
        <v>87</v>
      </c>
      <c r="E42" s="86">
        <f>SUM(E43)</f>
        <v>4050438</v>
      </c>
      <c r="H42" s="44"/>
    </row>
    <row r="43" spans="1:8" ht="19.5" customHeight="1">
      <c r="A43" s="50"/>
      <c r="B43" s="76"/>
      <c r="C43" s="89">
        <v>2290400</v>
      </c>
      <c r="D43" s="91" t="s">
        <v>87</v>
      </c>
      <c r="E43" s="90">
        <v>4050438</v>
      </c>
      <c r="H43" s="44"/>
    </row>
    <row r="44" spans="1:8" ht="19.5" customHeight="1">
      <c r="A44" s="50"/>
      <c r="B44" s="76"/>
      <c r="C44" s="65"/>
      <c r="D44" s="88"/>
      <c r="E44" s="86"/>
      <c r="H44" s="44"/>
    </row>
    <row r="45" spans="1:8" ht="19.5" customHeight="1">
      <c r="A45" s="50"/>
      <c r="B45" s="76"/>
      <c r="C45" s="65"/>
      <c r="D45" s="88"/>
      <c r="E45" s="86"/>
      <c r="H45" s="44"/>
    </row>
    <row r="46" spans="1:8" ht="19.5" customHeight="1">
      <c r="A46" s="50"/>
      <c r="B46" s="76"/>
      <c r="C46" s="89"/>
      <c r="D46" s="91"/>
      <c r="E46" s="90"/>
      <c r="H46" s="44"/>
    </row>
    <row r="47" spans="1:8" ht="19.5" customHeight="1">
      <c r="A47" s="53" t="s">
        <v>18</v>
      </c>
      <c r="B47" s="76">
        <f>SUM(B7:B11)</f>
        <v>136612684.61</v>
      </c>
      <c r="C47" s="94" t="s">
        <v>88</v>
      </c>
      <c r="D47" s="95"/>
      <c r="E47" s="83">
        <f>E7+E10+E15+E19+E38+E41</f>
        <v>137146887.61</v>
      </c>
      <c r="H47" s="44"/>
    </row>
    <row r="48" spans="1:8" ht="19.5" customHeight="1">
      <c r="A48" s="50" t="s">
        <v>40</v>
      </c>
      <c r="B48" s="76"/>
      <c r="C48" s="96" t="s">
        <v>112</v>
      </c>
      <c r="D48" s="97"/>
      <c r="E48" s="87">
        <v>440465.4</v>
      </c>
      <c r="H48" s="44"/>
    </row>
    <row r="49" spans="1:8" ht="19.5" customHeight="1">
      <c r="A49" s="50" t="s">
        <v>12</v>
      </c>
      <c r="B49" s="76">
        <v>974668.4</v>
      </c>
      <c r="C49" s="96"/>
      <c r="D49" s="97"/>
      <c r="E49" s="87"/>
      <c r="H49" s="44"/>
    </row>
    <row r="50" spans="1:8" ht="19.5" customHeight="1">
      <c r="A50" s="53" t="s">
        <v>19</v>
      </c>
      <c r="B50" s="76">
        <f>SUM(B47:B49)</f>
        <v>137587353.01000002</v>
      </c>
      <c r="C50" s="104" t="s">
        <v>20</v>
      </c>
      <c r="D50" s="105"/>
      <c r="E50" s="87">
        <f>E47+E48</f>
        <v>137587353.01000002</v>
      </c>
      <c r="G50" s="44"/>
      <c r="H50" s="44"/>
    </row>
    <row r="51" spans="1:8" ht="20.25" customHeight="1">
      <c r="A51" s="107" t="s">
        <v>42</v>
      </c>
      <c r="B51" s="107"/>
      <c r="C51" s="107"/>
      <c r="D51" s="107"/>
      <c r="E51" s="107"/>
      <c r="F51" s="54"/>
      <c r="G51" s="54"/>
      <c r="H51" s="44"/>
    </row>
    <row r="52" spans="1:5" ht="31.5" customHeight="1">
      <c r="A52" s="106" t="s">
        <v>43</v>
      </c>
      <c r="B52" s="106"/>
      <c r="C52" s="106"/>
      <c r="D52" s="106"/>
      <c r="E52" s="106"/>
    </row>
    <row r="53" ht="19.5" customHeight="1">
      <c r="A53" s="37"/>
    </row>
  </sheetData>
  <sheetProtection/>
  <mergeCells count="9">
    <mergeCell ref="C49:D49"/>
    <mergeCell ref="C50:D50"/>
    <mergeCell ref="A52:E52"/>
    <mergeCell ref="A51:E51"/>
    <mergeCell ref="C47:D47"/>
    <mergeCell ref="C48:D48"/>
    <mergeCell ref="A3:E3"/>
    <mergeCell ref="C5:E5"/>
    <mergeCell ref="C6:D6"/>
  </mergeCells>
  <printOptions/>
  <pageMargins left="0.4330708661417323" right="0.1968503937007874" top="0.15748031496062992" bottom="0.1968503937007874" header="0.7874015748031497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9"/>
  <sheetViews>
    <sheetView showZeros="0" tabSelected="1" zoomScale="75" zoomScaleNormal="75" workbookViewId="0" topLeftCell="A1">
      <selection activeCell="H25" sqref="H25"/>
    </sheetView>
  </sheetViews>
  <sheetFormatPr defaultColWidth="6.875" defaultRowHeight="19.5" customHeight="1"/>
  <cols>
    <col min="1" max="1" width="9.625" style="10" customWidth="1"/>
    <col min="2" max="2" width="66.75390625" style="10" customWidth="1"/>
    <col min="3" max="3" width="14.375" style="10" customWidth="1"/>
    <col min="4" max="4" width="12.00390625" style="10" customWidth="1"/>
    <col min="5" max="5" width="11.625" style="10" customWidth="1"/>
    <col min="6" max="6" width="7.375" style="10" customWidth="1"/>
    <col min="7" max="247" width="14.625" style="10" customWidth="1"/>
    <col min="248" max="16384" width="6.875" style="19" customWidth="1"/>
  </cols>
  <sheetData>
    <row r="1" spans="1:11" s="12" customFormat="1" ht="19.5" customHeight="1">
      <c r="A1" s="110" t="s">
        <v>49</v>
      </c>
      <c r="B1" s="110"/>
      <c r="C1" s="10"/>
      <c r="D1" s="10"/>
      <c r="E1" s="10"/>
      <c r="F1" s="11"/>
      <c r="G1" s="10"/>
      <c r="H1" s="10"/>
      <c r="I1" s="10"/>
      <c r="J1" s="10"/>
      <c r="K1" s="10"/>
    </row>
    <row r="2" spans="1:247" s="14" customFormat="1" ht="48" customHeight="1">
      <c r="A2" s="112" t="s">
        <v>109</v>
      </c>
      <c r="B2" s="112"/>
      <c r="C2" s="112"/>
      <c r="D2" s="112"/>
      <c r="E2" s="112"/>
      <c r="F2" s="112"/>
      <c r="G2" s="1"/>
      <c r="H2" s="1"/>
      <c r="I2" s="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</row>
    <row r="3" spans="1:6" ht="19.5" customHeight="1">
      <c r="A3" s="15" t="s">
        <v>50</v>
      </c>
      <c r="B3" s="16"/>
      <c r="C3" s="17"/>
      <c r="D3" s="17"/>
      <c r="E3" s="17"/>
      <c r="F3" s="18" t="s">
        <v>1</v>
      </c>
    </row>
    <row r="4" spans="1:6" ht="19.5" customHeight="1">
      <c r="A4" s="109" t="s">
        <v>32</v>
      </c>
      <c r="B4" s="109" t="s">
        <v>33</v>
      </c>
      <c r="C4" s="109" t="s">
        <v>21</v>
      </c>
      <c r="D4" s="109" t="s">
        <v>22</v>
      </c>
      <c r="E4" s="109" t="s">
        <v>23</v>
      </c>
      <c r="F4" s="109" t="s">
        <v>24</v>
      </c>
    </row>
    <row r="5" spans="1:7" s="21" customFormat="1" ht="50.25" customHeight="1">
      <c r="A5" s="109"/>
      <c r="B5" s="109"/>
      <c r="C5" s="109"/>
      <c r="D5" s="109"/>
      <c r="E5" s="109"/>
      <c r="F5" s="109"/>
      <c r="G5" s="20"/>
    </row>
    <row r="6" spans="1:7" ht="30" customHeight="1">
      <c r="A6" s="8"/>
      <c r="B6" s="8" t="s">
        <v>39</v>
      </c>
      <c r="C6" s="51">
        <f>SUM(D6:E6)</f>
        <v>13602.500000000002</v>
      </c>
      <c r="D6" s="8">
        <f>SUM(D7:D27)</f>
        <v>1016.3500000000001</v>
      </c>
      <c r="E6" s="8">
        <f>SUM(E7:E27)</f>
        <v>12586.150000000001</v>
      </c>
      <c r="F6" s="8"/>
      <c r="G6" s="22"/>
    </row>
    <row r="7" spans="1:7" ht="30" customHeight="1">
      <c r="A7" s="8">
        <v>2120803</v>
      </c>
      <c r="B7" s="32" t="s">
        <v>89</v>
      </c>
      <c r="C7" s="8">
        <f>SUM(D7:E7)</f>
        <v>6.75</v>
      </c>
      <c r="D7" s="8">
        <v>5.88</v>
      </c>
      <c r="E7" s="8">
        <v>0.87</v>
      </c>
      <c r="F7" s="8"/>
      <c r="G7" s="22"/>
    </row>
    <row r="8" spans="1:7" ht="30" customHeight="1">
      <c r="A8" s="8">
        <v>2060402</v>
      </c>
      <c r="B8" s="32" t="s">
        <v>90</v>
      </c>
      <c r="C8" s="8">
        <f aca="true" t="shared" si="0" ref="C8:C27">SUM(D8:E8)</f>
        <v>1</v>
      </c>
      <c r="D8" s="8">
        <v>1</v>
      </c>
      <c r="E8" s="23"/>
      <c r="F8" s="24"/>
      <c r="G8" s="22"/>
    </row>
    <row r="9" spans="1:7" ht="30" customHeight="1">
      <c r="A9" s="8">
        <v>2069999</v>
      </c>
      <c r="B9" s="32" t="s">
        <v>91</v>
      </c>
      <c r="C9" s="8">
        <f t="shared" si="0"/>
        <v>1</v>
      </c>
      <c r="D9" s="25">
        <v>1</v>
      </c>
      <c r="E9" s="8"/>
      <c r="F9" s="26"/>
      <c r="G9" s="22"/>
    </row>
    <row r="10" spans="1:6" ht="30" customHeight="1">
      <c r="A10" s="27">
        <v>2120804</v>
      </c>
      <c r="B10" s="29" t="s">
        <v>92</v>
      </c>
      <c r="C10" s="8">
        <f t="shared" si="0"/>
        <v>6.55</v>
      </c>
      <c r="D10" s="27"/>
      <c r="E10" s="27">
        <v>6.55</v>
      </c>
      <c r="F10" s="28"/>
    </row>
    <row r="11" spans="1:6" ht="30" customHeight="1">
      <c r="A11" s="27">
        <v>2120812</v>
      </c>
      <c r="B11" s="29" t="s">
        <v>93</v>
      </c>
      <c r="C11" s="8">
        <f t="shared" si="0"/>
        <v>1485.05</v>
      </c>
      <c r="D11" s="27"/>
      <c r="E11" s="27">
        <v>1485.05</v>
      </c>
      <c r="F11" s="28"/>
    </row>
    <row r="12" spans="1:6" ht="30" customHeight="1">
      <c r="A12" s="27">
        <v>2130199</v>
      </c>
      <c r="B12" s="29" t="s">
        <v>94</v>
      </c>
      <c r="C12" s="8">
        <f t="shared" si="0"/>
        <v>30</v>
      </c>
      <c r="D12" s="27"/>
      <c r="E12" s="27">
        <v>30</v>
      </c>
      <c r="F12" s="28"/>
    </row>
    <row r="13" spans="1:6" ht="30" customHeight="1">
      <c r="A13" s="27">
        <v>2130301</v>
      </c>
      <c r="B13" s="29" t="s">
        <v>95</v>
      </c>
      <c r="C13" s="8">
        <f t="shared" si="0"/>
        <v>874.59</v>
      </c>
      <c r="D13" s="27">
        <v>874.59</v>
      </c>
      <c r="E13" s="27"/>
      <c r="F13" s="28"/>
    </row>
    <row r="14" spans="1:6" ht="30" customHeight="1">
      <c r="A14" s="27">
        <v>2130302</v>
      </c>
      <c r="B14" s="29" t="s">
        <v>96</v>
      </c>
      <c r="C14" s="8">
        <f t="shared" si="0"/>
        <v>40.42</v>
      </c>
      <c r="D14" s="27"/>
      <c r="E14" s="27">
        <v>40.42</v>
      </c>
      <c r="F14" s="28"/>
    </row>
    <row r="15" spans="1:6" ht="30" customHeight="1">
      <c r="A15" s="27">
        <v>2130304</v>
      </c>
      <c r="B15" s="29" t="s">
        <v>97</v>
      </c>
      <c r="C15" s="8">
        <f t="shared" si="0"/>
        <v>280.33000000000004</v>
      </c>
      <c r="D15" s="27">
        <v>98.43</v>
      </c>
      <c r="E15" s="27">
        <v>181.9</v>
      </c>
      <c r="F15" s="28"/>
    </row>
    <row r="16" spans="1:6" ht="30" customHeight="1">
      <c r="A16" s="27">
        <v>2130306</v>
      </c>
      <c r="B16" s="29" t="s">
        <v>98</v>
      </c>
      <c r="C16" s="8">
        <f t="shared" si="0"/>
        <v>97.72</v>
      </c>
      <c r="D16" s="27"/>
      <c r="E16" s="27">
        <v>97.72</v>
      </c>
      <c r="F16" s="28"/>
    </row>
    <row r="17" spans="1:6" ht="30" customHeight="1">
      <c r="A17" s="27">
        <v>2130310</v>
      </c>
      <c r="B17" s="29" t="s">
        <v>99</v>
      </c>
      <c r="C17" s="8">
        <f t="shared" si="0"/>
        <v>6.7</v>
      </c>
      <c r="D17" s="27"/>
      <c r="E17" s="27">
        <v>6.7</v>
      </c>
      <c r="F17" s="28"/>
    </row>
    <row r="18" spans="1:6" ht="30" customHeight="1">
      <c r="A18" s="27">
        <v>2130313</v>
      </c>
      <c r="B18" s="29" t="s">
        <v>110</v>
      </c>
      <c r="C18" s="8">
        <f t="shared" si="0"/>
        <v>77.39</v>
      </c>
      <c r="D18" s="27"/>
      <c r="E18" s="27">
        <v>77.39</v>
      </c>
      <c r="F18" s="28"/>
    </row>
    <row r="19" spans="1:6" ht="30" customHeight="1">
      <c r="A19" s="27">
        <v>2130314</v>
      </c>
      <c r="B19" s="29" t="s">
        <v>100</v>
      </c>
      <c r="C19" s="8">
        <f t="shared" si="0"/>
        <v>23.5</v>
      </c>
      <c r="D19" s="27"/>
      <c r="E19" s="27">
        <v>23.5</v>
      </c>
      <c r="F19" s="28"/>
    </row>
    <row r="20" spans="1:7" ht="30" customHeight="1">
      <c r="A20" s="27">
        <v>2130316</v>
      </c>
      <c r="B20" s="29" t="s">
        <v>101</v>
      </c>
      <c r="C20" s="8">
        <f t="shared" si="0"/>
        <v>498.9</v>
      </c>
      <c r="D20" s="8"/>
      <c r="E20" s="23">
        <v>498.9</v>
      </c>
      <c r="F20" s="24"/>
      <c r="G20" s="22"/>
    </row>
    <row r="21" spans="1:7" ht="30" customHeight="1">
      <c r="A21" s="27">
        <v>2130331</v>
      </c>
      <c r="B21" s="29" t="s">
        <v>102</v>
      </c>
      <c r="C21" s="8">
        <f t="shared" si="0"/>
        <v>23.74</v>
      </c>
      <c r="D21" s="25">
        <v>23.74</v>
      </c>
      <c r="E21" s="8"/>
      <c r="F21" s="26"/>
      <c r="G21" s="22"/>
    </row>
    <row r="22" spans="1:6" ht="30" customHeight="1">
      <c r="A22" s="27">
        <v>2130399</v>
      </c>
      <c r="B22" s="29" t="s">
        <v>103</v>
      </c>
      <c r="C22" s="8">
        <f t="shared" si="0"/>
        <v>360.13</v>
      </c>
      <c r="D22" s="27">
        <v>11.71</v>
      </c>
      <c r="E22" s="27">
        <v>348.42</v>
      </c>
      <c r="F22" s="28"/>
    </row>
    <row r="23" spans="1:6" ht="30" customHeight="1">
      <c r="A23" s="27">
        <v>2136401</v>
      </c>
      <c r="B23" s="29" t="s">
        <v>104</v>
      </c>
      <c r="C23" s="8">
        <f t="shared" si="0"/>
        <v>4347.93</v>
      </c>
      <c r="D23" s="27"/>
      <c r="E23" s="27">
        <v>4347.93</v>
      </c>
      <c r="F23" s="28"/>
    </row>
    <row r="24" spans="1:6" ht="30" customHeight="1">
      <c r="A24" s="27">
        <v>2136402</v>
      </c>
      <c r="B24" s="29" t="s">
        <v>105</v>
      </c>
      <c r="C24" s="8">
        <f t="shared" si="0"/>
        <v>2648.75</v>
      </c>
      <c r="D24" s="27"/>
      <c r="E24" s="27">
        <v>2648.75</v>
      </c>
      <c r="F24" s="28"/>
    </row>
    <row r="25" spans="1:6" ht="30" customHeight="1">
      <c r="A25" s="27">
        <v>2136404</v>
      </c>
      <c r="B25" s="29" t="s">
        <v>106</v>
      </c>
      <c r="C25" s="8">
        <f t="shared" si="0"/>
        <v>47.11</v>
      </c>
      <c r="D25" s="27"/>
      <c r="E25" s="27">
        <v>47.11</v>
      </c>
      <c r="F25" s="28"/>
    </row>
    <row r="26" spans="1:6" ht="30" customHeight="1">
      <c r="A26" s="27">
        <v>2136499</v>
      </c>
      <c r="B26" s="29" t="s">
        <v>107</v>
      </c>
      <c r="C26" s="8">
        <f t="shared" si="0"/>
        <v>2339.9</v>
      </c>
      <c r="D26" s="27"/>
      <c r="E26" s="27">
        <v>2339.9</v>
      </c>
      <c r="F26" s="28"/>
    </row>
    <row r="27" spans="1:6" ht="30" customHeight="1">
      <c r="A27" s="27">
        <v>2290400</v>
      </c>
      <c r="B27" s="29" t="s">
        <v>108</v>
      </c>
      <c r="C27" s="8">
        <f t="shared" si="0"/>
        <v>405.04</v>
      </c>
      <c r="D27" s="27"/>
      <c r="E27" s="27">
        <v>405.04</v>
      </c>
      <c r="F27" s="28"/>
    </row>
    <row r="28" spans="1:6" ht="19.5" customHeight="1">
      <c r="A28" s="111" t="s">
        <v>44</v>
      </c>
      <c r="B28" s="111"/>
      <c r="C28" s="111"/>
      <c r="D28" s="111"/>
      <c r="E28" s="111"/>
      <c r="F28" s="111"/>
    </row>
    <row r="29" spans="1:6" ht="19.5" customHeight="1">
      <c r="A29" s="108" t="s">
        <v>45</v>
      </c>
      <c r="B29" s="108"/>
      <c r="C29" s="108"/>
      <c r="D29" s="108"/>
      <c r="E29" s="108"/>
      <c r="F29" s="108"/>
    </row>
  </sheetData>
  <sheetProtection/>
  <mergeCells count="10">
    <mergeCell ref="A29:F29"/>
    <mergeCell ref="E4:E5"/>
    <mergeCell ref="F4:F5"/>
    <mergeCell ref="A1:B1"/>
    <mergeCell ref="A4:A5"/>
    <mergeCell ref="B4:B5"/>
    <mergeCell ref="C4:C5"/>
    <mergeCell ref="D4:D5"/>
    <mergeCell ref="A28:F28"/>
    <mergeCell ref="A2:F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="75" zoomScaleNormal="75" workbookViewId="0" topLeftCell="A1">
      <selection activeCell="C17" sqref="C17"/>
    </sheetView>
  </sheetViews>
  <sheetFormatPr defaultColWidth="9.00390625" defaultRowHeight="14.25"/>
  <cols>
    <col min="1" max="1" width="35.25390625" style="0" customWidth="1"/>
    <col min="2" max="2" width="27.125" style="0" customWidth="1"/>
    <col min="3" max="3" width="30.625" style="0" customWidth="1"/>
    <col min="4" max="4" width="30.125" style="0" customWidth="1"/>
  </cols>
  <sheetData>
    <row r="1" spans="1:3" ht="28.5" customHeight="1">
      <c r="A1" s="113" t="s">
        <v>47</v>
      </c>
      <c r="B1" s="113"/>
      <c r="C1" s="2"/>
    </row>
    <row r="2" spans="1:11" ht="24" customHeight="1">
      <c r="A2" s="2"/>
      <c r="B2" s="2"/>
      <c r="C2" s="2"/>
      <c r="D2" s="3"/>
      <c r="K2" s="3"/>
    </row>
    <row r="3" spans="1:4" ht="34.5" customHeight="1">
      <c r="A3" s="112" t="s">
        <v>111</v>
      </c>
      <c r="B3" s="112"/>
      <c r="C3" s="112"/>
      <c r="D3" s="112"/>
    </row>
    <row r="4" spans="1:4" ht="25.5" customHeight="1">
      <c r="A4" t="s">
        <v>25</v>
      </c>
      <c r="D4" s="4" t="s">
        <v>114</v>
      </c>
    </row>
    <row r="5" spans="1:4" ht="36.75" customHeight="1">
      <c r="A5" s="114" t="s">
        <v>35</v>
      </c>
      <c r="B5" s="116" t="s">
        <v>113</v>
      </c>
      <c r="C5" s="117"/>
      <c r="D5" s="118" t="s">
        <v>37</v>
      </c>
    </row>
    <row r="6" spans="1:4" ht="36.75" customHeight="1">
      <c r="A6" s="115"/>
      <c r="B6" s="31" t="s">
        <v>38</v>
      </c>
      <c r="C6" s="30" t="s">
        <v>36</v>
      </c>
      <c r="D6" s="119"/>
    </row>
    <row r="7" spans="1:4" ht="36.75" customHeight="1">
      <c r="A7" s="7" t="s">
        <v>34</v>
      </c>
      <c r="B7" s="33">
        <f>SUM(B8:B10)</f>
        <v>12.47</v>
      </c>
      <c r="C7" s="33">
        <f>SUM(C8:C10)</f>
        <v>12.47</v>
      </c>
      <c r="D7" s="34">
        <v>-0.8602</v>
      </c>
    </row>
    <row r="8" spans="1:4" ht="36.75" customHeight="1">
      <c r="A8" s="5" t="s">
        <v>26</v>
      </c>
      <c r="B8" s="33">
        <v>0</v>
      </c>
      <c r="C8" s="33">
        <v>0</v>
      </c>
      <c r="D8" s="34"/>
    </row>
    <row r="9" spans="1:4" ht="36.75" customHeight="1">
      <c r="A9" s="5" t="s">
        <v>27</v>
      </c>
      <c r="B9" s="33">
        <f>C9</f>
        <v>4.61</v>
      </c>
      <c r="C9" s="92">
        <v>4.61</v>
      </c>
      <c r="D9" s="34">
        <v>-0.9186</v>
      </c>
    </row>
    <row r="10" spans="1:4" ht="36.75" customHeight="1">
      <c r="A10" s="5" t="s">
        <v>28</v>
      </c>
      <c r="B10" s="33">
        <v>7.86</v>
      </c>
      <c r="C10" s="92">
        <v>7.86</v>
      </c>
      <c r="D10" s="34">
        <v>-0.759</v>
      </c>
    </row>
    <row r="11" spans="1:4" ht="36.75" customHeight="1">
      <c r="A11" s="6" t="s">
        <v>29</v>
      </c>
      <c r="B11" s="33"/>
      <c r="C11" s="93"/>
      <c r="D11" s="34"/>
    </row>
    <row r="12" spans="1:4" ht="36.75" customHeight="1">
      <c r="A12" s="6" t="s">
        <v>30</v>
      </c>
      <c r="B12" s="33">
        <v>7.86</v>
      </c>
      <c r="C12" s="92">
        <v>7.86</v>
      </c>
      <c r="D12" s="34">
        <v>-0.759</v>
      </c>
    </row>
  </sheetData>
  <sheetProtection/>
  <mergeCells count="5"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匿名用户</cp:lastModifiedBy>
  <cp:lastPrinted>2015-08-26T02:47:34Z</cp:lastPrinted>
  <dcterms:created xsi:type="dcterms:W3CDTF">2013-02-18T08:49:03Z</dcterms:created>
  <dcterms:modified xsi:type="dcterms:W3CDTF">2015-08-26T06:01:14Z</dcterms:modified>
  <cp:category/>
  <cp:version/>
  <cp:contentType/>
  <cp:contentStatus/>
</cp:coreProperties>
</file>