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90" yWindow="60" windowWidth="19860" windowHeight="10125" activeTab="1"/>
  </bookViews>
  <sheets>
    <sheet name="正式（划拨）" sheetId="1" r:id="rId1"/>
    <sheet name="正式（出让）" sheetId="4" r:id="rId2"/>
    <sheet name="备选" sheetId="2" r:id="rId3"/>
    <sheet name="Sheet2" sheetId="5" r:id="rId4"/>
  </sheets>
  <definedNames>
    <definedName name="_xlnm._FilterDatabase" localSheetId="2" hidden="1">备选!$A$7:$H$7</definedName>
    <definedName name="_xlnm._FilterDatabase" localSheetId="1" hidden="1">'正式（出让）'!$A$4:$K$113</definedName>
    <definedName name="_xlnm._FilterDatabase" localSheetId="0" hidden="1">'正式（划拨）'!$A$4:$H$71</definedName>
    <definedName name="_xlnm.Print_Titles" localSheetId="2">备选!$2:$4</definedName>
    <definedName name="_xlnm.Print_Titles" localSheetId="1">'正式（出让）'!$2:$4</definedName>
    <definedName name="_xlnm.Print_Titles" localSheetId="0">'正式（划拨）'!$2:$4</definedName>
  </definedNames>
  <calcPr calcId="144525"/>
</workbook>
</file>

<file path=xl/calcChain.xml><?xml version="1.0" encoding="utf-8"?>
<calcChain xmlns="http://schemas.openxmlformats.org/spreadsheetml/2006/main">
  <c r="D113" i="4" l="1"/>
  <c r="K102" i="4" l="1"/>
  <c r="K92" i="4"/>
  <c r="K79" i="4"/>
  <c r="K60" i="4"/>
  <c r="K53" i="4"/>
  <c r="K36" i="4"/>
  <c r="K33" i="4"/>
  <c r="K31" i="4"/>
  <c r="K30" i="4"/>
  <c r="K28" i="4"/>
  <c r="K27" i="4"/>
  <c r="D71" i="1" l="1"/>
  <c r="D46" i="2"/>
  <c r="D4" i="5" l="1"/>
  <c r="D5" i="5"/>
  <c r="D6" i="5"/>
  <c r="D7" i="5"/>
  <c r="D8" i="5"/>
  <c r="D3" i="5"/>
  <c r="J5" i="5"/>
  <c r="J6" i="5"/>
  <c r="J7" i="5"/>
  <c r="J8" i="5"/>
  <c r="J4" i="5"/>
  <c r="D33" i="5"/>
  <c r="B36" i="5"/>
  <c r="C34" i="5"/>
  <c r="C35" i="5"/>
  <c r="C33" i="5"/>
  <c r="E28" i="5"/>
  <c r="E29" i="5"/>
  <c r="E30" i="5"/>
  <c r="E27" i="5"/>
  <c r="E22" i="5"/>
  <c r="E23" i="5"/>
  <c r="E24" i="5"/>
  <c r="E21" i="5"/>
  <c r="B12" i="5"/>
  <c r="D12" i="5" s="1"/>
  <c r="C31" i="5"/>
  <c r="D30" i="5"/>
  <c r="D29" i="5"/>
  <c r="D28" i="5"/>
  <c r="D27" i="5"/>
  <c r="C25" i="5"/>
  <c r="D25" i="5" s="1"/>
  <c r="B25" i="5"/>
  <c r="D24" i="5"/>
  <c r="D23" i="5"/>
  <c r="D22" i="5"/>
  <c r="D21" i="5"/>
  <c r="C17" i="5"/>
  <c r="B17" i="5"/>
  <c r="D16" i="5"/>
  <c r="E16" i="5" s="1"/>
  <c r="D15" i="5"/>
  <c r="E15" i="5" s="1"/>
  <c r="B9" i="5"/>
  <c r="C8" i="5"/>
  <c r="C7" i="5"/>
  <c r="C6" i="5"/>
  <c r="C5" i="5"/>
  <c r="C4" i="5"/>
  <c r="C3" i="5"/>
  <c r="D167" i="1"/>
  <c r="F16" i="5" l="1"/>
  <c r="F15" i="5"/>
  <c r="E25" i="5"/>
  <c r="D9" i="5"/>
  <c r="C9" i="5"/>
  <c r="D17" i="5"/>
  <c r="B2" i="5"/>
  <c r="C2" i="5" s="1"/>
  <c r="B11" i="5"/>
  <c r="D11" i="5" s="1"/>
  <c r="C12" i="5"/>
  <c r="C11" i="5" l="1"/>
</calcChain>
</file>

<file path=xl/sharedStrings.xml><?xml version="1.0" encoding="utf-8"?>
<sst xmlns="http://schemas.openxmlformats.org/spreadsheetml/2006/main" count="1148" uniqueCount="497">
  <si>
    <t>附表4：</t>
  </si>
  <si>
    <t>义乌市2018年度国有建设用地供应宗地表（划拨）</t>
  </si>
  <si>
    <t>序号</t>
  </si>
  <si>
    <t>宗地名称</t>
  </si>
  <si>
    <t>宗地位置</t>
  </si>
  <si>
    <t>宗地面积</t>
  </si>
  <si>
    <t>宗地用途</t>
  </si>
  <si>
    <t>供地方式</t>
  </si>
  <si>
    <t>供地时间</t>
  </si>
  <si>
    <t>备注</t>
  </si>
  <si>
    <t>城北路延伸（紫金南路-通宝路）</t>
  </si>
  <si>
    <t>城镇村道路用地</t>
  </si>
  <si>
    <t>划拨</t>
  </si>
  <si>
    <t>6月</t>
  </si>
  <si>
    <t>江村拆迁安置区</t>
  </si>
  <si>
    <t>春风大道以东，大通路以南</t>
  </si>
  <si>
    <t>城镇住宅用地</t>
  </si>
  <si>
    <t>天宝路</t>
  </si>
  <si>
    <t>阳光大道东侧</t>
  </si>
  <si>
    <t>福田路延伸</t>
  </si>
  <si>
    <t>大通路到涌金大道</t>
  </si>
  <si>
    <t>麻车旧改区间道路</t>
  </si>
  <si>
    <t>银海路北侧</t>
  </si>
  <si>
    <t>福田路（大通路至涌金大道）</t>
  </si>
  <si>
    <t>福田卫生院</t>
  </si>
  <si>
    <t>大通路北侧，春风大道东侧</t>
  </si>
  <si>
    <t>福田派出所</t>
  </si>
  <si>
    <t>大通路南侧，春风大道西侧</t>
  </si>
  <si>
    <t>五中南大门道路延伸（春风大道至福田路）</t>
  </si>
  <si>
    <t>春风大道至福田路</t>
  </si>
  <si>
    <t>紫金路延伸</t>
  </si>
  <si>
    <t>银海路南侧</t>
  </si>
  <si>
    <t>聚宝路延伸</t>
  </si>
  <si>
    <t>西城路东侧</t>
  </si>
  <si>
    <t>商城大道（雪峰东路-浙医四院）隧道工程</t>
  </si>
  <si>
    <t>商城大道（雪峰东路-浙医四院）</t>
  </si>
  <si>
    <t>8月</t>
  </si>
  <si>
    <t>环城南路与黎明湖路交叉口改造工程地块</t>
  </si>
  <si>
    <t>环城南路与黎明湖路交叉口</t>
  </si>
  <si>
    <t>和欣路（环城南路-规划18米道路）</t>
  </si>
  <si>
    <t>江滨规划路（春风大道-兴隆大街）、东苑三号路（江滨规划路-江东路）</t>
  </si>
  <si>
    <t>儿童公园地块</t>
  </si>
  <si>
    <t>江湾区块西江路西侧</t>
  </si>
  <si>
    <t>文化设施用地</t>
  </si>
  <si>
    <t>龙回幼儿园</t>
  </si>
  <si>
    <t>四海大道北侧通港大道西侧</t>
  </si>
  <si>
    <t>教育用地</t>
  </si>
  <si>
    <t>10月</t>
  </si>
  <si>
    <t>金村幼儿园</t>
  </si>
  <si>
    <t>城店南路北侧，桂花路西侧（暂定）</t>
  </si>
  <si>
    <t>官塘幼儿园</t>
  </si>
  <si>
    <t>原官塘工作片用地</t>
  </si>
  <si>
    <t>大路金菜市场</t>
  </si>
  <si>
    <t>大路金东南侧</t>
  </si>
  <si>
    <t>公用设施用地</t>
  </si>
  <si>
    <t>永贸路</t>
  </si>
  <si>
    <t>骨灰存放堂</t>
  </si>
  <si>
    <t>殡葬用地</t>
  </si>
  <si>
    <t>国安局技术综合楼用房地块</t>
  </si>
  <si>
    <t>机场路北侧</t>
  </si>
  <si>
    <t>机关团体用地</t>
  </si>
  <si>
    <t>警体训练、警犬基地新建工程</t>
  </si>
  <si>
    <t>宗泽路与春晗路交叉口北侧</t>
  </si>
  <si>
    <t>5月</t>
  </si>
  <si>
    <t>机场路与西城路交叉口西侧（群星学校）</t>
  </si>
  <si>
    <t>丹溪北路东侧</t>
  </si>
  <si>
    <t>金华五院义乌铁路门诊部安置地块</t>
  </si>
  <si>
    <t>宾王路东北侧</t>
  </si>
  <si>
    <t>医疗卫生用地</t>
  </si>
  <si>
    <t>环城西路与拥军路交叉口改造工程地块</t>
  </si>
  <si>
    <t>环城西路与拥军路交叉口</t>
  </si>
  <si>
    <t>机场路立交化改造工程二阶段</t>
  </si>
  <si>
    <t>机场路（国贸大道-雪峰路）</t>
  </si>
  <si>
    <t>中心幼儿园</t>
  </si>
  <si>
    <t>十二山头</t>
  </si>
  <si>
    <t>商城学校二期</t>
  </si>
  <si>
    <t>杜元、宅二</t>
  </si>
  <si>
    <t>机场路立交化改造工程一阶段</t>
  </si>
  <si>
    <t>机场路（高速入城口-雪峰路）</t>
  </si>
  <si>
    <t>廿三里街道金麟花园南侧路地块</t>
  </si>
  <si>
    <t>金麟花园南侧</t>
  </si>
  <si>
    <t>华溪幼儿园地块</t>
  </si>
  <si>
    <t>华溪村东南侧</t>
  </si>
  <si>
    <t>公园路段地块</t>
  </si>
  <si>
    <t>351国道东侧</t>
  </si>
  <si>
    <t>城西街道分水塘村</t>
  </si>
  <si>
    <t>分水塘望道纪念馆</t>
  </si>
  <si>
    <t>宣誓广场北侧</t>
  </si>
  <si>
    <t>伏龙山路（西站大道-雪峰路）</t>
  </si>
  <si>
    <t>城西街道</t>
  </si>
  <si>
    <t>03省道义乌段改建工程二期</t>
  </si>
  <si>
    <t>稠江、福田、苏溪、大陈</t>
  </si>
  <si>
    <t>7月</t>
  </si>
  <si>
    <t>盘塘小学地块</t>
  </si>
  <si>
    <t>佛堂盘塘区块</t>
  </si>
  <si>
    <t>义乌经济技术开发区盘塘区块支9路</t>
  </si>
  <si>
    <t>佛堂义武路东侧</t>
  </si>
  <si>
    <t>义乌经济技术开发区盘塘区块环塘路一</t>
  </si>
  <si>
    <t>9月</t>
  </si>
  <si>
    <t>义乌经济技术开发区盘塘区块环塘路二</t>
  </si>
  <si>
    <t>义乌经济技术开发区盘塘区块双峰路延伸</t>
  </si>
  <si>
    <t>佛堂义永路北侧</t>
  </si>
  <si>
    <t>义乌经济技术开发区盘塘区块支三路</t>
  </si>
  <si>
    <t>玉塘坑地块</t>
  </si>
  <si>
    <t>金义东南线西南侧</t>
  </si>
  <si>
    <t>龙祈路市政工程</t>
  </si>
  <si>
    <t>龙祈路</t>
  </si>
  <si>
    <t>民生路市政道路工程</t>
  </si>
  <si>
    <t>民生路</t>
  </si>
  <si>
    <t>小学</t>
  </si>
  <si>
    <t>苏溪镇</t>
  </si>
  <si>
    <t>异地奔小康二期</t>
  </si>
  <si>
    <t>上溪镇红桥头村</t>
  </si>
  <si>
    <t>义乌经济技术开发区森山健康小镇健康大道</t>
  </si>
  <si>
    <t>义亭铜山路西侧</t>
  </si>
  <si>
    <t>赤岸镇下山脱贫与义武公路连接线地块</t>
  </si>
  <si>
    <t>赤岸二村</t>
  </si>
  <si>
    <t>赤岸镇文学小镇红星影剧院地块</t>
  </si>
  <si>
    <t>赤岸镇神坛村</t>
  </si>
  <si>
    <t>义乌市垃圾焚烧发电厂周边</t>
  </si>
  <si>
    <t>义乌经济技术开发区零部件园配套道路</t>
  </si>
  <si>
    <t>赤岸青城路北侧</t>
  </si>
  <si>
    <t>赤岸镇第二幼儿园地块</t>
  </si>
  <si>
    <t>义乌市2018年度国有建设用地供应宗地表（出让）</t>
  </si>
  <si>
    <t>城市有机更新向阳上下区块</t>
  </si>
  <si>
    <t>稠城街道</t>
  </si>
  <si>
    <t>商服、住宅用地</t>
  </si>
  <si>
    <t>招拍挂</t>
  </si>
  <si>
    <t>江滨北路兴中地块</t>
  </si>
  <si>
    <t>雪峰社区城北路A、B、D、F、G地块</t>
  </si>
  <si>
    <t>城市有机更新市场区块</t>
  </si>
  <si>
    <t>城市有机更新剧院北侧地块</t>
  </si>
  <si>
    <t>城市有机更新胜利区块回迁房地块</t>
  </si>
  <si>
    <t>原“稠城人才房”地块（社投集团）</t>
  </si>
  <si>
    <t>福田街道</t>
  </si>
  <si>
    <t>白沙配水提升泵站（水务集团）</t>
  </si>
  <si>
    <t>福田街道城北路以南、后溪以东地块</t>
  </si>
  <si>
    <t>公共设施用地</t>
  </si>
  <si>
    <t>云溪地块</t>
  </si>
  <si>
    <t>福田街道（集聚区）</t>
  </si>
  <si>
    <t>工矿仓储</t>
  </si>
  <si>
    <t>福田路5号地块</t>
  </si>
  <si>
    <t>福田街道（丝路新区）</t>
  </si>
  <si>
    <t>商服用地</t>
  </si>
  <si>
    <t>福田路4号地块</t>
  </si>
  <si>
    <t>诚信大道3号地块</t>
  </si>
  <si>
    <t>福田街道诚信大道北侧</t>
  </si>
  <si>
    <t>诚信大道7号地块</t>
  </si>
  <si>
    <t>福田街道诚信大道北侧、商博路西侧</t>
  </si>
  <si>
    <t>福田路6号地块</t>
  </si>
  <si>
    <t>工人北路东侧地块</t>
  </si>
  <si>
    <t>福田街道工人北路东侧</t>
  </si>
  <si>
    <t>毛店地块（社投集团）</t>
  </si>
  <si>
    <t>江东街道</t>
  </si>
  <si>
    <t>龚青路地块</t>
  </si>
  <si>
    <t>江东街道龚青路与江东路交叉口北侧</t>
  </si>
  <si>
    <t>江东东路后湖村两侧沿街商服</t>
  </si>
  <si>
    <t>江东街道江东东路后湖村两侧</t>
  </si>
  <si>
    <t>江东北路（下朱段）商服用地地块</t>
  </si>
  <si>
    <t>江东街道江东东路</t>
  </si>
  <si>
    <t>江东北路（青口段）商服用地地块</t>
  </si>
  <si>
    <t>江东北路（下王段）商服用地地块</t>
  </si>
  <si>
    <t>江东街道江东东路南侧</t>
  </si>
  <si>
    <t>江东街道宗泽路东侧、江东东路南侧</t>
  </si>
  <si>
    <t>江东中路鲇溪地块</t>
  </si>
  <si>
    <t>江东街道江东中路鲇溪段</t>
  </si>
  <si>
    <t>宾王路勘测院南侧地块</t>
  </si>
  <si>
    <t>江东街道宾王路西侧</t>
  </si>
  <si>
    <t>赤塘山坳</t>
  </si>
  <si>
    <t>新环城路南侧</t>
  </si>
  <si>
    <t>宾王路与五爱路交叉口地块</t>
  </si>
  <si>
    <t>江东街道宾王桥头、嘉鸿路南侧</t>
  </si>
  <si>
    <t>七号地块</t>
  </si>
  <si>
    <t>江东街道江东东路南侧、游泳馆对面</t>
  </si>
  <si>
    <t>稠江文化广场地块</t>
  </si>
  <si>
    <t>稠江西江路西侧     （开发区）</t>
  </si>
  <si>
    <t>古母塘地块（社投集团）</t>
  </si>
  <si>
    <t>稠江街道</t>
  </si>
  <si>
    <t>云驿小镇邻里中心项目</t>
  </si>
  <si>
    <t>稠江街道（集聚区）</t>
  </si>
  <si>
    <t>江湾有机更新地块</t>
  </si>
  <si>
    <t>稠江街道五洲大道东侧（开发区）</t>
  </si>
  <si>
    <t>经发大道8间</t>
  </si>
  <si>
    <t>稠江街道经发大道北侧</t>
  </si>
  <si>
    <t>黎明综合楼</t>
  </si>
  <si>
    <t>稠江街道戚继光路与文昌路交叉口东北侧地块</t>
  </si>
  <si>
    <t>古姆塘东侧地块一</t>
  </si>
  <si>
    <t>稠江四海大道南侧   （开发区）</t>
  </si>
  <si>
    <t>中汽零二期剩余地块</t>
  </si>
  <si>
    <t>稠江街道五洲大道北侧（开发区）</t>
  </si>
  <si>
    <t>古姆塘东侧地块二</t>
  </si>
  <si>
    <t>稠江四海大道南侧  （开发区）</t>
  </si>
  <si>
    <t>原深海印刷厂地块</t>
  </si>
  <si>
    <t>稠江柯村工业区块  （开发区）</t>
  </si>
  <si>
    <t>西江路一号地块</t>
  </si>
  <si>
    <t>稠江街道西江路西侧</t>
  </si>
  <si>
    <t>望道路东侧沿街商服</t>
  </si>
  <si>
    <t>楼宅地块</t>
  </si>
  <si>
    <t>北苑街道（集聚区）</t>
  </si>
  <si>
    <t>宗泽路老油库</t>
  </si>
  <si>
    <t>北苑街道</t>
  </si>
  <si>
    <t>何麻车商服地块</t>
  </si>
  <si>
    <t>北苑街道丹溪北路与拥军路交叉口</t>
  </si>
  <si>
    <t>经发大道与北苑路东南侧地块</t>
  </si>
  <si>
    <t>北苑街道经发大道与北苑路东南侧</t>
  </si>
  <si>
    <t>北苑路沿街商服</t>
  </si>
  <si>
    <t>北苑街道上、下里角塘村</t>
  </si>
  <si>
    <t>北苑路（春晗路-春华路）南侧地块</t>
  </si>
  <si>
    <t>北苑路南侧</t>
  </si>
  <si>
    <t>哈工大机器人</t>
  </si>
  <si>
    <t>后宅街道（高新区）</t>
  </si>
  <si>
    <t>科研用地</t>
  </si>
  <si>
    <t>103省道以北，宗泽路以西</t>
  </si>
  <si>
    <t>后宅街道溪坦村</t>
  </si>
  <si>
    <t>部队家属区地块</t>
  </si>
  <si>
    <t>后宅街道西何村</t>
  </si>
  <si>
    <t>住宅用地</t>
  </si>
  <si>
    <t>镇中地块（社投集团）</t>
  </si>
  <si>
    <t>后宅街道</t>
  </si>
  <si>
    <t>公交枢纽站二期（恒风集团）</t>
  </si>
  <si>
    <t>街巷用地</t>
  </si>
  <si>
    <t>拨浪鼓中心广场西侧沿街地块</t>
  </si>
  <si>
    <t>廿三里街道商城大道北侧，拨浪鼓广场西侧</t>
  </si>
  <si>
    <t>廿三里商业中心A地块</t>
  </si>
  <si>
    <t>廿三里街道商城大道南侧、永泰路北侧</t>
  </si>
  <si>
    <t>商服、工业用地</t>
  </si>
  <si>
    <t>廿三里街道卫星水厂南侧地块</t>
  </si>
  <si>
    <t>廿三里街道商城大道北侧、卫星水厂南侧</t>
  </si>
  <si>
    <t>云驿小镇地块2</t>
  </si>
  <si>
    <t>城西、稠江街道    （集聚区）</t>
  </si>
  <si>
    <t>云驿小镇地块1</t>
  </si>
  <si>
    <t>城西A-2地块（社投集团）</t>
  </si>
  <si>
    <t>西毛店地块</t>
  </si>
  <si>
    <t>城西街道（集聚区）</t>
  </si>
  <si>
    <t>东河社区一期</t>
  </si>
  <si>
    <t>城西街道伏龙山北路东侧</t>
  </si>
  <si>
    <t>塘下郑地块</t>
  </si>
  <si>
    <t>江滨一期区块</t>
  </si>
  <si>
    <t>佛堂镇渡磬路南侧</t>
  </si>
  <si>
    <t>吴溪叶村综合楼</t>
  </si>
  <si>
    <t>佛堂镇佛堂大道东侧</t>
  </si>
  <si>
    <t>小江滩地块（社投集团）</t>
  </si>
  <si>
    <t>佛堂镇</t>
  </si>
  <si>
    <t>塔山路芳山路商住楼</t>
  </si>
  <si>
    <t>佛堂镇塔山路芳山路交叉口</t>
  </si>
  <si>
    <t>大田村综合楼地块</t>
  </si>
  <si>
    <t>佛堂镇双峰路与培德路交叉口</t>
  </si>
  <si>
    <t>大成路东侧地块</t>
  </si>
  <si>
    <t>佛堂镇镇小对面</t>
  </si>
  <si>
    <t>蓝天区块</t>
  </si>
  <si>
    <t>佛堂镇佛赤路南侧</t>
  </si>
  <si>
    <t>清润路北侧地块</t>
  </si>
  <si>
    <t>佛堂镇江滨一期清润路北侧</t>
  </si>
  <si>
    <t>芳山村边商住楼</t>
  </si>
  <si>
    <t>佛堂镇芳山路朝阳路交叉口</t>
  </si>
  <si>
    <t>江北路西侧蟠龙路北侧地块</t>
  </si>
  <si>
    <t>佛堂镇江北路西侧蟠龙路北侧</t>
  </si>
  <si>
    <t>盘塘区块产业地块</t>
  </si>
  <si>
    <t>佛堂镇盘塘区块    （开发区）</t>
  </si>
  <si>
    <t>盘塘区块商业地块</t>
  </si>
  <si>
    <t>盘塘区块小镇客厅地块</t>
  </si>
  <si>
    <t>磊峰二期</t>
  </si>
  <si>
    <t>苏溪镇11号地块    （高新区）</t>
  </si>
  <si>
    <t>高塘路沿街商铺</t>
  </si>
  <si>
    <t>苏溪镇高塘路沿街商铺（高新区）</t>
  </si>
  <si>
    <t>镇前街南侧区块</t>
  </si>
  <si>
    <t>苏溪镇镇前街南侧、长府路东侧</t>
  </si>
  <si>
    <t>龙祈路商服一</t>
  </si>
  <si>
    <t>苏溪镇龙祈路北侧，长府路西侧</t>
  </si>
  <si>
    <t>长府路东侧地块3号楼</t>
  </si>
  <si>
    <t>苏溪镇长府路东侧</t>
  </si>
  <si>
    <t>龙祁路沿街商铺</t>
  </si>
  <si>
    <t>苏溪镇武德路东侧、好派路南侧（高新区）</t>
  </si>
  <si>
    <t>民生路东侧地块</t>
  </si>
  <si>
    <t>苏溪镇民生路东侧</t>
  </si>
  <si>
    <t>瑞丰二期</t>
  </si>
  <si>
    <t>苏溪镇18号地块    （高新区）</t>
  </si>
  <si>
    <t>龙祈路商服二</t>
  </si>
  <si>
    <t>苏溪镇龙祈路北侧，长府路东侧</t>
  </si>
  <si>
    <t>英特莱</t>
  </si>
  <si>
    <t>苏溪镇3号地块     （高新区）</t>
  </si>
  <si>
    <t>高速地块</t>
  </si>
  <si>
    <t>上溪镇高速公路口</t>
  </si>
  <si>
    <t>水厂二期地块</t>
  </si>
  <si>
    <t>上溪镇</t>
  </si>
  <si>
    <t>金塘路东侧地块</t>
  </si>
  <si>
    <t>上溪镇塘西村</t>
  </si>
  <si>
    <t>金塘路6号楼</t>
  </si>
  <si>
    <t>上溪镇苦竹塘村</t>
  </si>
  <si>
    <t>团结地块</t>
  </si>
  <si>
    <t>大陈镇</t>
  </si>
  <si>
    <t>养生社区</t>
  </si>
  <si>
    <t>大陈镇（高新区）</t>
  </si>
  <si>
    <t>怡乐学院</t>
  </si>
  <si>
    <t>幼儿园</t>
  </si>
  <si>
    <t>楂林菜市场地块</t>
  </si>
  <si>
    <t>大陈镇楂林二村东侧</t>
  </si>
  <si>
    <t>原杜门供销社地块</t>
  </si>
  <si>
    <t>大陈镇杜门村</t>
  </si>
  <si>
    <t>后张</t>
  </si>
  <si>
    <t>义亭镇镇前街</t>
  </si>
  <si>
    <t>义亭镇五亭公园南侧地块</t>
  </si>
  <si>
    <t>义亭镇五亭公园旁</t>
  </si>
  <si>
    <t>11月</t>
  </si>
  <si>
    <t>赤岸镇城山路西侧、丹溪北侧地块</t>
  </si>
  <si>
    <t>赤岸镇城山路西侧</t>
  </si>
  <si>
    <t>赤岸镇华川北路沿街商服4#号地块</t>
  </si>
  <si>
    <t>赤岸镇华川北路</t>
  </si>
  <si>
    <t>镇政府东侧地块</t>
  </si>
  <si>
    <t>赤岸镇镇政府东侧</t>
  </si>
  <si>
    <t>汽车产业配套（零部件园）地块</t>
  </si>
  <si>
    <t>赤岸镇青城路北侧   (开发区)</t>
  </si>
  <si>
    <t>赤岸镇长塘A地块</t>
  </si>
  <si>
    <t>赤岸镇赤岸三村</t>
  </si>
  <si>
    <t>附表5：</t>
  </si>
  <si>
    <t>义乌市2018年度国有建设用地供应宗地表（备选）</t>
  </si>
  <si>
    <t>工人北路东侧店面</t>
  </si>
  <si>
    <t>城北路与工人北路交叉口</t>
  </si>
  <si>
    <t>稠州北路西侧地块</t>
  </si>
  <si>
    <t>福田街道稠州北路以西，利源停车场以北</t>
  </si>
  <si>
    <t xml:space="preserve">东前王老工业区  </t>
  </si>
  <si>
    <t>福田街道振兴路以南，春风大道以东</t>
  </si>
  <si>
    <t>福田街道商城大道北侧</t>
  </si>
  <si>
    <t xml:space="preserve">双轨制地块 </t>
  </si>
  <si>
    <t>江东街道商博路东侧、环城南路北侧</t>
  </si>
  <si>
    <t>华统健康食品小镇产业一期地块</t>
  </si>
  <si>
    <t>稠江街道疏港快速路东侧</t>
  </si>
  <si>
    <t>江湾有机更新地块二</t>
  </si>
  <si>
    <t>稠江街道五洲大道东侧</t>
  </si>
  <si>
    <t>宾王路与春晗路交叉口北侧地块</t>
  </si>
  <si>
    <t>北苑街道宾王路与春晗路交叉口北侧</t>
  </si>
  <si>
    <t>体育用地</t>
  </si>
  <si>
    <t>经发大道东侧地块（含沈村商服)</t>
  </si>
  <si>
    <t>北苑街道经发大道与西城路交叉口</t>
  </si>
  <si>
    <t>遗安村地块</t>
  </si>
  <si>
    <t>后宅街道群英路以东、拥军路以北</t>
  </si>
  <si>
    <t>坚果项目</t>
  </si>
  <si>
    <t>城西街道圣达街西侧、求真路北侧</t>
  </si>
  <si>
    <t>盘塘区块住宅地块</t>
  </si>
  <si>
    <t>五洲新材东侧地块</t>
  </si>
  <si>
    <t>佛堂镇五洲大道北侧（开发区）</t>
  </si>
  <si>
    <t>岩谷科技</t>
  </si>
  <si>
    <t>苏溪镇37号地块    （高新区）</t>
  </si>
  <si>
    <t>博瑞能源</t>
  </si>
  <si>
    <t>梦湖苑地块</t>
  </si>
  <si>
    <t>苏溪镇苏福路北侧、苏溪大队东侧</t>
  </si>
  <si>
    <t>爱旭二期</t>
  </si>
  <si>
    <t>苏溪镇21号地块    （高新区）</t>
  </si>
  <si>
    <t>8号地块</t>
  </si>
  <si>
    <t>苏溪镇（高新区）</t>
  </si>
  <si>
    <t>木林森二期</t>
  </si>
  <si>
    <t>苏溪镇35号地块    （高新区）</t>
  </si>
  <si>
    <t>5号地块</t>
  </si>
  <si>
    <t>苏溪镇高塘路东侧   （高新区）</t>
  </si>
  <si>
    <t>镇西工业区南侧地块</t>
  </si>
  <si>
    <t>大陈镇镇西工业区</t>
  </si>
  <si>
    <t>37复线楂林东侧地块</t>
  </si>
  <si>
    <t xml:space="preserve">红旗工业区地块   </t>
  </si>
  <si>
    <t>大陈镇红旗工业区</t>
  </si>
  <si>
    <t xml:space="preserve">楂林新区A地块   </t>
  </si>
  <si>
    <t>大陈镇楂林工作片西侧</t>
  </si>
  <si>
    <t xml:space="preserve">深塘三号地块    </t>
  </si>
  <si>
    <t>义亭镇铜山路西侧  （开发区）</t>
  </si>
  <si>
    <t xml:space="preserve">深塘二号地块    </t>
  </si>
  <si>
    <t>全村地块</t>
  </si>
  <si>
    <t>义亭镇全村</t>
  </si>
  <si>
    <t>镇前街延伸店面房</t>
  </si>
  <si>
    <t>义亭镇镇前街延伸</t>
  </si>
  <si>
    <t>赤岸镇青城路北侧</t>
  </si>
  <si>
    <t xml:space="preserve">吉利配套地块    </t>
  </si>
  <si>
    <t>总面积</t>
  </si>
  <si>
    <t>商服</t>
  </si>
  <si>
    <r>
      <rPr>
        <sz val="15"/>
        <color theme="1"/>
        <rFont val="仿宋_GB2312"/>
        <family val="3"/>
        <charset val="134"/>
      </rPr>
      <t>工</t>
    </r>
    <r>
      <rPr>
        <sz val="15"/>
        <color theme="1"/>
        <rFont val="宋体"/>
        <family val="3"/>
        <charset val="134"/>
      </rPr>
      <t>矿仓储</t>
    </r>
    <r>
      <rPr>
        <sz val="15"/>
        <color theme="1"/>
        <rFont val="仿宋_GB2312"/>
        <family val="3"/>
        <charset val="134"/>
      </rPr>
      <t>用地</t>
    </r>
  </si>
  <si>
    <t>公共管理与公共服务用地</t>
  </si>
  <si>
    <t>交通运输用地</t>
  </si>
  <si>
    <t>特殊用地</t>
  </si>
  <si>
    <t>合计</t>
  </si>
  <si>
    <t>划拨用地</t>
  </si>
  <si>
    <t>出让用地</t>
  </si>
  <si>
    <t>出让</t>
  </si>
  <si>
    <t>其他</t>
  </si>
  <si>
    <t>出让中</t>
  </si>
  <si>
    <t>宗数</t>
  </si>
  <si>
    <t>面积</t>
  </si>
  <si>
    <t>商业</t>
  </si>
  <si>
    <t>住宅</t>
  </si>
  <si>
    <t>工业</t>
  </si>
  <si>
    <t>其它</t>
  </si>
  <si>
    <t>第一</t>
  </si>
  <si>
    <t>第二</t>
  </si>
  <si>
    <t>第三</t>
  </si>
  <si>
    <t>第四</t>
  </si>
  <si>
    <t>廿三里街道</t>
  </si>
  <si>
    <t>廿三里街道皇冠花园北侧地块</t>
  </si>
  <si>
    <t>赤岸镇派对服饰西侧地块</t>
  </si>
  <si>
    <t xml:space="preserve">金融商务区二期地块    </t>
  </si>
  <si>
    <t>城北路北侧地块</t>
  </si>
  <si>
    <t>江北下朱旧改南侧地块</t>
  </si>
  <si>
    <t>福田路7号地块</t>
  </si>
  <si>
    <t>商城大道与工人北路交叉口西南侧地块（备选）</t>
  </si>
  <si>
    <t>商城大道与工人北路交叉口西南侧</t>
  </si>
  <si>
    <t>商城大道与工人北路交叉口2#地块</t>
  </si>
  <si>
    <t>双江湖净水厂A、B地块（水务集团）</t>
  </si>
  <si>
    <t>稠江街道、佛堂镇</t>
  </si>
  <si>
    <t>西何西侧地块</t>
  </si>
  <si>
    <t>神舟路以东、103省道以北</t>
  </si>
  <si>
    <t>杜元东侧地块</t>
  </si>
  <si>
    <t>环城北路以南、群英路以西</t>
  </si>
  <si>
    <t>大富物流地块</t>
  </si>
  <si>
    <t>后宅街道群英路以东、柳青路以北</t>
  </si>
  <si>
    <t>朱村地块</t>
  </si>
  <si>
    <t>朱村北侧、商城大道南侧、金桥路西侧</t>
  </si>
  <si>
    <t>西田畈地块</t>
  </si>
  <si>
    <t>西田畈菜市场东侧</t>
  </si>
  <si>
    <t>东方日升项目</t>
  </si>
  <si>
    <t>31号地块</t>
  </si>
  <si>
    <t>人才房项目</t>
  </si>
  <si>
    <t>7号地块</t>
  </si>
  <si>
    <t>文化综合体地块（高新区）</t>
  </si>
  <si>
    <t>商城大道以西、净居路以北</t>
  </si>
  <si>
    <t>九洲百合北区地块</t>
  </si>
  <si>
    <t>九洲百合北区</t>
  </si>
  <si>
    <t>中航新能源</t>
  </si>
  <si>
    <t>赤岸镇公皇殿地块</t>
  </si>
  <si>
    <t>赤岸四村</t>
  </si>
  <si>
    <t>供地时间</t>
    <phoneticPr fontId="21" type="noConversion"/>
  </si>
  <si>
    <t>6月</t>
    <phoneticPr fontId="21" type="noConversion"/>
  </si>
  <si>
    <t>7月</t>
    <phoneticPr fontId="21" type="noConversion"/>
  </si>
  <si>
    <t>4月</t>
    <phoneticPr fontId="21" type="noConversion"/>
  </si>
  <si>
    <t>9月</t>
    <phoneticPr fontId="21" type="noConversion"/>
  </si>
  <si>
    <t>5月</t>
    <phoneticPr fontId="21" type="noConversion"/>
  </si>
  <si>
    <t>8月</t>
    <phoneticPr fontId="21" type="noConversion"/>
  </si>
  <si>
    <t>10月</t>
    <phoneticPr fontId="21" type="noConversion"/>
  </si>
  <si>
    <t>3月</t>
    <phoneticPr fontId="21" type="noConversion"/>
  </si>
  <si>
    <t>2月</t>
    <phoneticPr fontId="21" type="noConversion"/>
  </si>
  <si>
    <t>6月</t>
    <phoneticPr fontId="21" type="noConversion"/>
  </si>
  <si>
    <t>赤岸镇</t>
    <phoneticPr fontId="21" type="noConversion"/>
  </si>
  <si>
    <t>10月</t>
    <phoneticPr fontId="21" type="noConversion"/>
  </si>
  <si>
    <t xml:space="preserve">5月  </t>
    <phoneticPr fontId="21" type="noConversion"/>
  </si>
  <si>
    <t>5月</t>
    <phoneticPr fontId="21" type="noConversion"/>
  </si>
  <si>
    <t>110KV三公园输变电工程</t>
    <phoneticPr fontId="21" type="noConversion"/>
  </si>
  <si>
    <t>公用设施用地</t>
    <phoneticPr fontId="21" type="noConversion"/>
  </si>
  <si>
    <t>1月</t>
    <phoneticPr fontId="21" type="noConversion"/>
  </si>
  <si>
    <t>湖塘小学新建工程</t>
    <phoneticPr fontId="21" type="noConversion"/>
  </si>
  <si>
    <t>福田街道草塘沿路与工人北路</t>
    <phoneticPr fontId="21" type="noConversion"/>
  </si>
  <si>
    <t>10月</t>
    <phoneticPr fontId="21" type="noConversion"/>
  </si>
  <si>
    <t>稠江第三小学周边配套道路</t>
    <phoneticPr fontId="21" type="noConversion"/>
  </si>
  <si>
    <t>稠江第三小学边</t>
    <phoneticPr fontId="21" type="noConversion"/>
  </si>
  <si>
    <t>望道红色文化发展项目---宣言纪念馆</t>
    <phoneticPr fontId="21" type="noConversion"/>
  </si>
  <si>
    <t>长途客运站中心扩建工程</t>
    <phoneticPr fontId="21" type="noConversion"/>
  </si>
  <si>
    <t>福田街道长途客运中心侧</t>
    <phoneticPr fontId="21" type="noConversion"/>
  </si>
  <si>
    <t>交通服务场站用地</t>
    <phoneticPr fontId="21" type="noConversion"/>
  </si>
  <si>
    <t>1月</t>
    <phoneticPr fontId="21" type="noConversion"/>
  </si>
  <si>
    <t>东前王安置用地</t>
    <phoneticPr fontId="21" type="noConversion"/>
  </si>
  <si>
    <t>福田街道商城大道边</t>
    <phoneticPr fontId="21" type="noConversion"/>
  </si>
  <si>
    <t>3月</t>
    <phoneticPr fontId="21" type="noConversion"/>
  </si>
  <si>
    <t>宋庆龄幼儿园</t>
    <phoneticPr fontId="21" type="noConversion"/>
  </si>
  <si>
    <t>教育用地</t>
    <phoneticPr fontId="21" type="noConversion"/>
  </si>
  <si>
    <t>稠江街道西江路北侧</t>
    <phoneticPr fontId="21" type="noConversion"/>
  </si>
  <si>
    <t>稠江街道西江路南侧</t>
    <phoneticPr fontId="21" type="noConversion"/>
  </si>
  <si>
    <t>北苑街道</t>
    <phoneticPr fontId="21" type="noConversion"/>
  </si>
  <si>
    <t>2月</t>
    <phoneticPr fontId="21" type="noConversion"/>
  </si>
  <si>
    <t>北苑消防站</t>
    <phoneticPr fontId="21" type="noConversion"/>
  </si>
  <si>
    <t>义乌公学</t>
    <phoneticPr fontId="21" type="noConversion"/>
  </si>
  <si>
    <t>城西街道</t>
    <phoneticPr fontId="21" type="noConversion"/>
  </si>
  <si>
    <t>4月</t>
    <phoneticPr fontId="21" type="noConversion"/>
  </si>
  <si>
    <t>5月</t>
    <phoneticPr fontId="21" type="noConversion"/>
  </si>
  <si>
    <t>新增</t>
    <phoneticPr fontId="21" type="noConversion"/>
  </si>
  <si>
    <t>批而未供</t>
    <phoneticPr fontId="21" type="noConversion"/>
  </si>
  <si>
    <t>存量</t>
    <phoneticPr fontId="21" type="noConversion"/>
  </si>
  <si>
    <t>中心城区</t>
    <phoneticPr fontId="21" type="noConversion"/>
  </si>
  <si>
    <t>安居工程与拆安置住宅</t>
    <phoneticPr fontId="21" type="noConversion"/>
  </si>
  <si>
    <t>稠江永贸路</t>
    <phoneticPr fontId="21" type="noConversion"/>
  </si>
  <si>
    <t>下金村</t>
    <phoneticPr fontId="21" type="noConversion"/>
  </si>
  <si>
    <t>单位：亩</t>
    <phoneticPr fontId="21" type="noConversion"/>
  </si>
  <si>
    <t>苏溪镇37号地块    （高新区）</t>
    <phoneticPr fontId="21" type="noConversion"/>
  </si>
  <si>
    <t>义乌市垃圾焚烧发电厂提升改造项目配套道路地块</t>
    <phoneticPr fontId="21" type="noConversion"/>
  </si>
  <si>
    <t>环城西路与拥军路交叉口改造工程地块</t>
    <phoneticPr fontId="21" type="noConversion"/>
  </si>
  <si>
    <t>环城南路与黎明湖路交叉口改造工程地块</t>
    <phoneticPr fontId="21" type="noConversion"/>
  </si>
  <si>
    <t>江滨规划路与东苑三号路市政工程地块</t>
    <phoneticPr fontId="21" type="noConversion"/>
  </si>
  <si>
    <t>和欣路（环城南路-规划18米道路）市政工程</t>
    <phoneticPr fontId="21" type="noConversion"/>
  </si>
  <si>
    <t>福田路延伸地块</t>
    <phoneticPr fontId="21" type="noConversion"/>
  </si>
  <si>
    <t>城北路延伸（紫金南路-通宝路）市政工程地块</t>
    <phoneticPr fontId="21" type="noConversion"/>
  </si>
  <si>
    <t>山口地块（久府西侧）</t>
    <phoneticPr fontId="21" type="noConversion"/>
  </si>
  <si>
    <t>5月</t>
    <phoneticPr fontId="21" type="noConversion"/>
  </si>
  <si>
    <t>5月</t>
    <phoneticPr fontId="21" type="noConversion"/>
  </si>
  <si>
    <t>6月</t>
    <phoneticPr fontId="21" type="noConversion"/>
  </si>
  <si>
    <t>5月</t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</si>
  <si>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017A5</t>
    </r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</si>
  <si>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017A6</t>
    </r>
    <phoneticPr fontId="21" type="noConversion"/>
  </si>
  <si>
    <t>2017A9</t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</si>
  <si>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017A10</t>
    </r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</si>
  <si>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017A10</t>
    </r>
    <phoneticPr fontId="21" type="noConversion"/>
  </si>
  <si>
    <t>2017A10</t>
    <phoneticPr fontId="2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</si>
  <si>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017A10</t>
    </r>
    <phoneticPr fontId="21" type="noConversion"/>
  </si>
  <si>
    <t>北苑街道望道路</t>
    <phoneticPr fontId="21" type="noConversion"/>
  </si>
  <si>
    <t>廿三里街道武岩北路以东稠下线以南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</si>
</sst>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0_ "/>
    <numFmt numFmtId="177" formatCode="#,##0.0000_ "/>
    <numFmt numFmtId="178" formatCode="0.00_ "/>
    <numFmt numFmtId="179" formatCode="0.0000_);[Red]\(0.0000\)"/>
    <numFmt numFmtId="180" formatCode="yyyy&quot;年&quot;m&quot;月&quot;;@"/>
    <numFmt numFmtId="181" formatCode="#,##0_);[Red]\(#,##0\)"/>
    <numFmt numFmtId="182" formatCode="0_);[Red]\(0\)"/>
    <numFmt numFmtId="183" formatCode="0.00_);[Red]\(0.00\)"/>
  </numFmts>
  <fonts count="28">
    <font>
      <sz val="11"/>
      <color theme="1"/>
      <name val="宋体"/>
      <charset val="134"/>
      <scheme val="minor"/>
    </font>
    <font>
      <sz val="15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2"/>
      <color rgb="FF3D3D3D"/>
      <name val="宋体"/>
      <family val="3"/>
      <charset val="134"/>
    </font>
    <font>
      <sz val="12"/>
      <color rgb="FF3D3D3D"/>
      <name val="仿宋"/>
      <family val="3"/>
      <charset val="134"/>
    </font>
    <font>
      <sz val="12"/>
      <name val="仿宋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仿宋"/>
      <family val="3"/>
      <charset val="134"/>
    </font>
    <font>
      <sz val="9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color rgb="FFC00000"/>
      <name val="宋体"/>
      <family val="3"/>
      <charset val="134"/>
    </font>
    <font>
      <sz val="11"/>
      <color rgb="FFC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0" fillId="0" borderId="0">
      <alignment vertical="center"/>
    </xf>
    <xf numFmtId="0" fontId="15" fillId="0" borderId="0"/>
    <xf numFmtId="0" fontId="1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33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32" applyNumberFormat="1" applyFont="1" applyFill="1" applyBorder="1" applyAlignment="1">
      <alignment horizontal="center" vertical="center" wrapText="1"/>
    </xf>
    <xf numFmtId="0" fontId="7" fillId="0" borderId="1" xfId="27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2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>
      <alignment horizontal="center" vertical="center" wrapText="1"/>
    </xf>
    <xf numFmtId="176" fontId="8" fillId="0" borderId="1" xfId="5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12" fillId="0" borderId="1" xfId="33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0" borderId="3" xfId="31" applyFont="1" applyFill="1" applyBorder="1" applyAlignment="1">
      <alignment horizontal="center" vertical="center" wrapText="1"/>
    </xf>
    <xf numFmtId="0" fontId="7" fillId="0" borderId="3" xfId="31" applyNumberFormat="1" applyFont="1" applyFill="1" applyBorder="1" applyAlignment="1">
      <alignment horizontal="center" vertical="center" wrapText="1"/>
    </xf>
    <xf numFmtId="0" fontId="7" fillId="0" borderId="4" xfId="27" applyNumberFormat="1" applyFont="1" applyFill="1" applyBorder="1" applyAlignment="1">
      <alignment horizontal="center" vertical="center" wrapText="1"/>
    </xf>
    <xf numFmtId="180" fontId="7" fillId="0" borderId="4" xfId="27" applyNumberFormat="1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 wrapText="1"/>
    </xf>
    <xf numFmtId="0" fontId="7" fillId="0" borderId="3" xfId="32" applyNumberFormat="1" applyFont="1" applyFill="1" applyBorder="1" applyAlignment="1">
      <alignment horizontal="center" vertical="center" wrapText="1"/>
    </xf>
    <xf numFmtId="0" fontId="12" fillId="0" borderId="3" xfId="27" applyNumberFormat="1" applyFont="1" applyFill="1" applyBorder="1" applyAlignment="1">
      <alignment horizontal="center" vertical="center" wrapText="1"/>
    </xf>
    <xf numFmtId="0" fontId="7" fillId="0" borderId="3" xfId="27" applyNumberFormat="1" applyFont="1" applyFill="1" applyBorder="1" applyAlignment="1">
      <alignment horizontal="center" vertical="center" wrapText="1"/>
    </xf>
    <xf numFmtId="0" fontId="7" fillId="0" borderId="3" xfId="33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176" fontId="7" fillId="0" borderId="1" xfId="53" applyNumberFormat="1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0" borderId="1" xfId="0" applyNumberFormat="1" applyFont="1" applyFill="1" applyBorder="1" applyAlignment="1">
      <alignment vertical="center" wrapText="1"/>
    </xf>
    <xf numFmtId="176" fontId="25" fillId="0" borderId="1" xfId="53" applyNumberFormat="1" applyFont="1" applyFill="1" applyBorder="1" applyAlignment="1">
      <alignment horizontal="center" vertical="center" wrapText="1"/>
    </xf>
    <xf numFmtId="0" fontId="2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7" fillId="0" borderId="3" xfId="5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57" fontId="7" fillId="0" borderId="3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183" fontId="7" fillId="0" borderId="0" xfId="0" applyNumberFormat="1" applyFont="1" applyAlignment="1">
      <alignment horizontal="center" vertical="center"/>
    </xf>
    <xf numFmtId="183" fontId="6" fillId="0" borderId="1" xfId="0" applyNumberFormat="1" applyFont="1" applyBorder="1" applyAlignment="1">
      <alignment horizontal="center" vertical="center" wrapText="1"/>
    </xf>
    <xf numFmtId="183" fontId="7" fillId="0" borderId="1" xfId="32" applyNumberFormat="1" applyFont="1" applyFill="1" applyBorder="1" applyAlignment="1">
      <alignment horizontal="center" vertical="center" wrapText="1"/>
    </xf>
    <xf numFmtId="183" fontId="13" fillId="0" borderId="1" xfId="0" applyNumberFormat="1" applyFont="1" applyBorder="1" applyAlignment="1">
      <alignment horizontal="center" vertical="center" wrapText="1"/>
    </xf>
    <xf numFmtId="183" fontId="7" fillId="0" borderId="1" xfId="29" applyNumberFormat="1" applyFont="1" applyFill="1" applyBorder="1" applyAlignment="1">
      <alignment horizontal="center" vertical="center" wrapText="1"/>
    </xf>
    <xf numFmtId="183" fontId="7" fillId="0" borderId="1" xfId="27" applyNumberFormat="1" applyFont="1" applyFill="1" applyBorder="1" applyAlignment="1">
      <alignment horizontal="center" vertical="center" wrapText="1"/>
    </xf>
    <xf numFmtId="183" fontId="7" fillId="0" borderId="1" xfId="52" applyNumberFormat="1" applyFont="1" applyFill="1" applyBorder="1" applyAlignment="1">
      <alignment horizontal="center" vertical="center" wrapText="1"/>
    </xf>
    <xf numFmtId="183" fontId="12" fillId="0" borderId="1" xfId="29" applyNumberFormat="1" applyFont="1" applyFill="1" applyBorder="1" applyAlignment="1">
      <alignment horizontal="center" vertical="center" wrapText="1"/>
    </xf>
    <xf numFmtId="183" fontId="12" fillId="0" borderId="1" xfId="27" applyNumberFormat="1" applyFont="1" applyFill="1" applyBorder="1" applyAlignment="1">
      <alignment horizontal="center" vertical="center" wrapText="1"/>
    </xf>
    <xf numFmtId="183" fontId="7" fillId="0" borderId="1" xfId="29" applyNumberFormat="1" applyFont="1" applyBorder="1" applyAlignment="1">
      <alignment horizontal="center" vertical="center" wrapText="1"/>
    </xf>
    <xf numFmtId="183" fontId="20" fillId="0" borderId="0" xfId="29" applyNumberFormat="1" applyAlignment="1">
      <alignment horizontal="center" vertical="center"/>
    </xf>
    <xf numFmtId="183" fontId="0" fillId="0" borderId="0" xfId="0" applyNumberFormat="1">
      <alignment vertical="center"/>
    </xf>
    <xf numFmtId="183" fontId="7" fillId="0" borderId="1" xfId="51" applyNumberFormat="1" applyFont="1" applyFill="1" applyBorder="1" applyAlignment="1">
      <alignment horizontal="center" vertical="center" wrapText="1"/>
    </xf>
    <xf numFmtId="183" fontId="7" fillId="0" borderId="3" xfId="0" applyNumberFormat="1" applyFont="1" applyFill="1" applyBorder="1" applyAlignment="1">
      <alignment horizontal="center" vertical="center"/>
    </xf>
    <xf numFmtId="183" fontId="7" fillId="0" borderId="3" xfId="0" applyNumberFormat="1" applyFont="1" applyFill="1" applyBorder="1" applyAlignment="1">
      <alignment horizontal="center" vertical="center" wrapText="1"/>
    </xf>
    <xf numFmtId="183" fontId="7" fillId="0" borderId="3" xfId="51" applyNumberFormat="1" applyFont="1" applyFill="1" applyBorder="1" applyAlignment="1">
      <alignment horizontal="center" vertical="center" wrapText="1"/>
    </xf>
    <xf numFmtId="183" fontId="12" fillId="0" borderId="1" xfId="0" applyNumberFormat="1" applyFont="1" applyFill="1" applyBorder="1" applyAlignment="1">
      <alignment horizontal="center" vertical="center" wrapText="1"/>
    </xf>
    <xf numFmtId="183" fontId="12" fillId="0" borderId="1" xfId="33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/>
    </xf>
    <xf numFmtId="183" fontId="13" fillId="0" borderId="0" xfId="0" applyNumberFormat="1" applyFont="1" applyAlignment="1">
      <alignment horizontal="center" vertical="center"/>
    </xf>
    <xf numFmtId="183" fontId="13" fillId="0" borderId="0" xfId="0" applyNumberFormat="1" applyFont="1">
      <alignment vertical="center"/>
    </xf>
    <xf numFmtId="183" fontId="7" fillId="0" borderId="3" xfId="29" applyNumberFormat="1" applyFont="1" applyFill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7" fillId="0" borderId="1" xfId="27" applyFont="1" applyFill="1" applyBorder="1" applyAlignment="1">
      <alignment horizontal="center" vertical="center" wrapText="1"/>
    </xf>
    <xf numFmtId="183" fontId="7" fillId="0" borderId="3" xfId="27" applyNumberFormat="1" applyFont="1" applyFill="1" applyBorder="1" applyAlignment="1">
      <alignment horizontal="center" vertical="center" wrapText="1"/>
    </xf>
    <xf numFmtId="183" fontId="7" fillId="0" borderId="1" xfId="33" applyNumberFormat="1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183" fontId="7" fillId="0" borderId="3" xfId="31" applyNumberFormat="1" applyFont="1" applyFill="1" applyBorder="1" applyAlignment="1">
      <alignment horizontal="center" vertical="center" wrapText="1"/>
    </xf>
    <xf numFmtId="183" fontId="7" fillId="0" borderId="4" xfId="27" applyNumberFormat="1" applyFont="1" applyFill="1" applyBorder="1" applyAlignment="1">
      <alignment horizontal="center" vertical="center" wrapText="1"/>
    </xf>
    <xf numFmtId="183" fontId="7" fillId="0" borderId="3" xfId="33" applyNumberFormat="1" applyFont="1" applyFill="1" applyBorder="1" applyAlignment="1">
      <alignment horizontal="center" vertical="center" wrapText="1"/>
    </xf>
    <xf numFmtId="18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81">
    <cellStyle name="_ET_STYLE_NoName_00_" xfId="7"/>
    <cellStyle name="_ET_STYLE_NoName_00_ 10" xfId="9"/>
    <cellStyle name="_ET_STYLE_NoName_00_ 10 2" xfId="16"/>
    <cellStyle name="_ET_STYLE_NoName_00_ 10 2 2" xfId="60"/>
    <cellStyle name="_ET_STYLE_NoName_00_ 11" xfId="11"/>
    <cellStyle name="_ET_STYLE_NoName_00_ 11 2" xfId="62"/>
    <cellStyle name="_ET_STYLE_NoName_00_ 2" xfId="12"/>
    <cellStyle name="_ET_STYLE_NoName_00_ 2 2" xfId="19"/>
    <cellStyle name="_ET_STYLE_NoName_00_ 2 2 2" xfId="58"/>
    <cellStyle name="_ET_STYLE_NoName_00_ 3" xfId="13"/>
    <cellStyle name="_ET_STYLE_NoName_00_ 3 2" xfId="20"/>
    <cellStyle name="_ET_STYLE_NoName_00_ 3 2 2" xfId="59"/>
    <cellStyle name="_ET_STYLE_NoName_00_ 4" xfId="5"/>
    <cellStyle name="_ET_STYLE_NoName_00_ 4 2" xfId="21"/>
    <cellStyle name="_ET_STYLE_NoName_00_ 4 2 2" xfId="54"/>
    <cellStyle name="_ET_STYLE_NoName_00_ 5" xfId="3"/>
    <cellStyle name="_ET_STYLE_NoName_00_ 5 2" xfId="22"/>
    <cellStyle name="_ET_STYLE_NoName_00_ 5 2 2" xfId="63"/>
    <cellStyle name="_ET_STYLE_NoName_00_ 6" xfId="14"/>
    <cellStyle name="_ET_STYLE_NoName_00_ 6 2" xfId="17"/>
    <cellStyle name="_ET_STYLE_NoName_00_ 6 2 2" xfId="65"/>
    <cellStyle name="_ET_STYLE_NoName_00_ 7" xfId="18"/>
    <cellStyle name="_ET_STYLE_NoName_00_ 7 2" xfId="2"/>
    <cellStyle name="_ET_STYLE_NoName_00_ 7 2 2" xfId="66"/>
    <cellStyle name="_ET_STYLE_NoName_00_ 8" xfId="23"/>
    <cellStyle name="_ET_STYLE_NoName_00_ 8 2" xfId="24"/>
    <cellStyle name="_ET_STYLE_NoName_00_ 8 2 2" xfId="67"/>
    <cellStyle name="_ET_STYLE_NoName_00_ 9" xfId="1"/>
    <cellStyle name="_ET_STYLE_NoName_00_ 9 2" xfId="25"/>
    <cellStyle name="_ET_STYLE_NoName_00_ 9 2 2" xfId="68"/>
    <cellStyle name="常规" xfId="0" builtinId="0"/>
    <cellStyle name="常规 10" xfId="27"/>
    <cellStyle name="常规 10 2" xfId="28"/>
    <cellStyle name="常规 10 2 2" xfId="69"/>
    <cellStyle name="常规 11" xfId="29"/>
    <cellStyle name="常规 12" xfId="30"/>
    <cellStyle name="常规 12 2" xfId="70"/>
    <cellStyle name="常规 13" xfId="31"/>
    <cellStyle name="常规 2" xfId="26"/>
    <cellStyle name="常规 2 2" xfId="32"/>
    <cellStyle name="常规 2 2 2" xfId="33"/>
    <cellStyle name="常规 2 2 2 2" xfId="34"/>
    <cellStyle name="常规 2 3" xfId="35"/>
    <cellStyle name="常规 2 3 2" xfId="36"/>
    <cellStyle name="常规 2 3 2 2" xfId="71"/>
    <cellStyle name="常规 2 4" xfId="37"/>
    <cellStyle name="常规 2 4 2" xfId="72"/>
    <cellStyle name="常规 3" xfId="38"/>
    <cellStyle name="常规 3 2" xfId="39"/>
    <cellStyle name="常规 3 2 2" xfId="40"/>
    <cellStyle name="常规 3 2 2 2" xfId="73"/>
    <cellStyle name="常规 3 2 3" xfId="74"/>
    <cellStyle name="常规 3 3" xfId="41"/>
    <cellStyle name="常规 3 3 2" xfId="75"/>
    <cellStyle name="常规 4" xfId="42"/>
    <cellStyle name="常规 4 2" xfId="43"/>
    <cellStyle name="常规 4 2 2" xfId="44"/>
    <cellStyle name="常规 4 2 2 2" xfId="57"/>
    <cellStyle name="常规 4 2 3" xfId="76"/>
    <cellStyle name="常规 4 3" xfId="45"/>
    <cellStyle name="常规 4 3 2" xfId="77"/>
    <cellStyle name="常规 5" xfId="46"/>
    <cellStyle name="常规 5 2" xfId="6"/>
    <cellStyle name="常规 5 2 2" xfId="55"/>
    <cellStyle name="常规 5 3" xfId="78"/>
    <cellStyle name="常规 6" xfId="4"/>
    <cellStyle name="常规 6 2" xfId="47"/>
    <cellStyle name="常规 6 2 2" xfId="79"/>
    <cellStyle name="常规 6 3" xfId="56"/>
    <cellStyle name="常规 7" xfId="48"/>
    <cellStyle name="常规 7 2" xfId="49"/>
    <cellStyle name="常规 7 2 2" xfId="80"/>
    <cellStyle name="常规 8" xfId="8"/>
    <cellStyle name="常规 8 2" xfId="15"/>
    <cellStyle name="常规 8 2 2" xfId="61"/>
    <cellStyle name="常规 9" xfId="10"/>
    <cellStyle name="常规 9 2" xfId="50"/>
    <cellStyle name="常规 9 2 2" xfId="64"/>
    <cellStyle name="常规_Sheet1_1" xfId="51"/>
    <cellStyle name="常规_Sheet1_1 2" xfId="52"/>
    <cellStyle name="常规_建设用地计划相关表格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62" workbookViewId="0">
      <selection sqref="A1:H71"/>
    </sheetView>
  </sheetViews>
  <sheetFormatPr defaultColWidth="9" defaultRowHeight="14.25"/>
  <cols>
    <col min="2" max="2" width="33.125" customWidth="1"/>
    <col min="3" max="3" width="26.5" customWidth="1"/>
    <col min="4" max="4" width="16.375" style="86" customWidth="1"/>
    <col min="5" max="5" width="18.625" customWidth="1"/>
    <col min="6" max="7" width="12.125" customWidth="1"/>
    <col min="8" max="8" width="9.375" customWidth="1"/>
  </cols>
  <sheetData>
    <row r="1" spans="1:8">
      <c r="A1" s="97" t="s">
        <v>0</v>
      </c>
      <c r="B1" s="97"/>
      <c r="C1" s="19"/>
      <c r="D1" s="66"/>
      <c r="E1" s="19"/>
      <c r="F1" s="19"/>
      <c r="G1" s="19"/>
      <c r="H1" s="19"/>
    </row>
    <row r="2" spans="1:8" ht="37.15" customHeight="1">
      <c r="A2" s="98" t="s">
        <v>1</v>
      </c>
      <c r="B2" s="98"/>
      <c r="C2" s="98"/>
      <c r="D2" s="98"/>
      <c r="E2" s="98"/>
      <c r="F2" s="98"/>
      <c r="G2" s="98"/>
      <c r="H2" s="98"/>
    </row>
    <row r="3" spans="1:8">
      <c r="A3" s="19"/>
      <c r="B3" s="19"/>
      <c r="C3" s="19"/>
      <c r="D3" s="66"/>
      <c r="E3" s="19"/>
      <c r="F3" s="19"/>
      <c r="G3" s="99" t="s">
        <v>474</v>
      </c>
      <c r="H3" s="100"/>
    </row>
    <row r="4" spans="1:8" ht="40.15" customHeight="1">
      <c r="A4" s="9" t="s">
        <v>2</v>
      </c>
      <c r="B4" s="9" t="s">
        <v>3</v>
      </c>
      <c r="C4" s="9" t="s">
        <v>4</v>
      </c>
      <c r="D4" s="67" t="s">
        <v>5</v>
      </c>
      <c r="E4" s="9" t="s">
        <v>6</v>
      </c>
      <c r="F4" s="9" t="s">
        <v>7</v>
      </c>
      <c r="G4" s="9" t="s">
        <v>8</v>
      </c>
      <c r="H4" s="9" t="s">
        <v>9</v>
      </c>
    </row>
    <row r="5" spans="1:8" s="60" customFormat="1" ht="40.15" customHeight="1">
      <c r="A5" s="18">
        <v>1</v>
      </c>
      <c r="B5" s="18" t="s">
        <v>449</v>
      </c>
      <c r="C5" s="18" t="s">
        <v>450</v>
      </c>
      <c r="D5" s="78">
        <v>30.855</v>
      </c>
      <c r="E5" s="18" t="s">
        <v>451</v>
      </c>
      <c r="F5" s="18" t="s">
        <v>12</v>
      </c>
      <c r="G5" s="18" t="s">
        <v>452</v>
      </c>
      <c r="H5" s="59"/>
    </row>
    <row r="6" spans="1:8" s="55" customFormat="1" ht="40.15" customHeight="1">
      <c r="A6" s="18">
        <v>2</v>
      </c>
      <c r="B6" s="63" t="s">
        <v>456</v>
      </c>
      <c r="C6" s="63" t="s">
        <v>458</v>
      </c>
      <c r="D6" s="79">
        <v>17.535</v>
      </c>
      <c r="E6" s="63" t="s">
        <v>457</v>
      </c>
      <c r="F6" s="28" t="s">
        <v>12</v>
      </c>
      <c r="G6" s="63" t="s">
        <v>442</v>
      </c>
      <c r="H6" s="54"/>
    </row>
    <row r="7" spans="1:8" s="55" customFormat="1" ht="40.15" customHeight="1">
      <c r="A7" s="18">
        <v>3</v>
      </c>
      <c r="B7" s="63" t="s">
        <v>440</v>
      </c>
      <c r="C7" s="63" t="s">
        <v>459</v>
      </c>
      <c r="D7" s="79">
        <v>4.1085000000000003</v>
      </c>
      <c r="E7" s="63" t="s">
        <v>441</v>
      </c>
      <c r="F7" s="28" t="s">
        <v>12</v>
      </c>
      <c r="G7" s="63" t="s">
        <v>442</v>
      </c>
      <c r="H7" s="54"/>
    </row>
    <row r="8" spans="1:8" s="55" customFormat="1" ht="40.15" customHeight="1">
      <c r="A8" s="18">
        <v>4</v>
      </c>
      <c r="B8" s="63" t="s">
        <v>463</v>
      </c>
      <c r="C8" s="63" t="s">
        <v>464</v>
      </c>
      <c r="D8" s="80">
        <v>198.38249999999999</v>
      </c>
      <c r="E8" s="10" t="s">
        <v>46</v>
      </c>
      <c r="F8" s="28" t="s">
        <v>12</v>
      </c>
      <c r="G8" s="10" t="s">
        <v>452</v>
      </c>
      <c r="H8" s="54"/>
    </row>
    <row r="9" spans="1:8" s="55" customFormat="1" ht="40.15" customHeight="1">
      <c r="A9" s="18">
        <v>5</v>
      </c>
      <c r="B9" s="10" t="s">
        <v>462</v>
      </c>
      <c r="C9" s="63" t="s">
        <v>460</v>
      </c>
      <c r="D9" s="80">
        <v>11.269500000000001</v>
      </c>
      <c r="E9" s="10" t="s">
        <v>54</v>
      </c>
      <c r="F9" s="28" t="s">
        <v>12</v>
      </c>
      <c r="G9" s="10" t="s">
        <v>461</v>
      </c>
      <c r="H9" s="54"/>
    </row>
    <row r="10" spans="1:8" s="55" customFormat="1" ht="40.15" customHeight="1">
      <c r="A10" s="18">
        <v>6</v>
      </c>
      <c r="B10" s="10" t="s">
        <v>56</v>
      </c>
      <c r="C10" s="63" t="s">
        <v>460</v>
      </c>
      <c r="D10" s="80">
        <v>10.041</v>
      </c>
      <c r="E10" s="10" t="s">
        <v>57</v>
      </c>
      <c r="F10" s="28" t="s">
        <v>12</v>
      </c>
      <c r="G10" s="10" t="s">
        <v>461</v>
      </c>
      <c r="H10" s="54"/>
    </row>
    <row r="11" spans="1:8" s="60" customFormat="1" ht="40.15" customHeight="1">
      <c r="A11" s="18">
        <v>7</v>
      </c>
      <c r="B11" s="62" t="s">
        <v>453</v>
      </c>
      <c r="C11" s="62" t="s">
        <v>454</v>
      </c>
      <c r="D11" s="81">
        <v>145.983</v>
      </c>
      <c r="E11" s="10" t="s">
        <v>16</v>
      </c>
      <c r="F11" s="18" t="s">
        <v>12</v>
      </c>
      <c r="G11" s="18" t="s">
        <v>455</v>
      </c>
      <c r="H11" s="59"/>
    </row>
    <row r="12" spans="1:8" ht="40.15" customHeight="1">
      <c r="A12" s="18">
        <v>8</v>
      </c>
      <c r="B12" s="23" t="s">
        <v>73</v>
      </c>
      <c r="C12" s="23" t="s">
        <v>74</v>
      </c>
      <c r="D12" s="82">
        <v>9.1999999999999993</v>
      </c>
      <c r="E12" s="23" t="s">
        <v>46</v>
      </c>
      <c r="F12" s="28" t="s">
        <v>12</v>
      </c>
      <c r="G12" s="23" t="s">
        <v>465</v>
      </c>
      <c r="H12" s="12"/>
    </row>
    <row r="13" spans="1:8" ht="40.15" customHeight="1">
      <c r="A13" s="18">
        <v>9</v>
      </c>
      <c r="B13" s="23" t="s">
        <v>61</v>
      </c>
      <c r="C13" s="23" t="s">
        <v>62</v>
      </c>
      <c r="D13" s="82">
        <v>70.699700000000007</v>
      </c>
      <c r="E13" s="23" t="s">
        <v>60</v>
      </c>
      <c r="F13" s="28" t="s">
        <v>12</v>
      </c>
      <c r="G13" s="23" t="s">
        <v>63</v>
      </c>
      <c r="H13" s="12"/>
    </row>
    <row r="14" spans="1:8" ht="40.15" customHeight="1">
      <c r="A14" s="18">
        <v>10</v>
      </c>
      <c r="B14" s="23" t="s">
        <v>64</v>
      </c>
      <c r="C14" s="23" t="s">
        <v>65</v>
      </c>
      <c r="D14" s="82">
        <v>16.9986</v>
      </c>
      <c r="E14" s="23" t="s">
        <v>46</v>
      </c>
      <c r="F14" s="28" t="s">
        <v>12</v>
      </c>
      <c r="G14" s="23" t="s">
        <v>63</v>
      </c>
      <c r="H14" s="12"/>
    </row>
    <row r="15" spans="1:8" ht="40.15" customHeight="1">
      <c r="A15" s="18">
        <v>11</v>
      </c>
      <c r="B15" s="23" t="s">
        <v>66</v>
      </c>
      <c r="C15" s="23" t="s">
        <v>67</v>
      </c>
      <c r="D15" s="82">
        <v>2.8149999999999999</v>
      </c>
      <c r="E15" s="23" t="s">
        <v>68</v>
      </c>
      <c r="F15" s="28" t="s">
        <v>12</v>
      </c>
      <c r="G15" s="23" t="s">
        <v>63</v>
      </c>
      <c r="H15" s="12"/>
    </row>
    <row r="16" spans="1:8" ht="40.15" customHeight="1">
      <c r="A16" s="18">
        <v>12</v>
      </c>
      <c r="B16" s="23" t="s">
        <v>58</v>
      </c>
      <c r="C16" s="23" t="s">
        <v>59</v>
      </c>
      <c r="D16" s="82">
        <v>15.9491</v>
      </c>
      <c r="E16" s="23" t="s">
        <v>60</v>
      </c>
      <c r="F16" s="28" t="s">
        <v>12</v>
      </c>
      <c r="G16" s="23" t="s">
        <v>484</v>
      </c>
      <c r="H16" s="12"/>
    </row>
    <row r="17" spans="1:8" ht="40.15" customHeight="1">
      <c r="A17" s="18">
        <v>13</v>
      </c>
      <c r="B17" s="23" t="s">
        <v>75</v>
      </c>
      <c r="C17" s="23" t="s">
        <v>76</v>
      </c>
      <c r="D17" s="82">
        <v>34.576500000000003</v>
      </c>
      <c r="E17" s="23" t="s">
        <v>46</v>
      </c>
      <c r="F17" s="28" t="s">
        <v>12</v>
      </c>
      <c r="G17" s="23" t="s">
        <v>63</v>
      </c>
      <c r="H17" s="12"/>
    </row>
    <row r="18" spans="1:8" ht="40.15" customHeight="1">
      <c r="A18" s="18">
        <v>14</v>
      </c>
      <c r="B18" s="31" t="s">
        <v>448</v>
      </c>
      <c r="C18" s="31" t="s">
        <v>85</v>
      </c>
      <c r="D18" s="83">
        <v>4.58</v>
      </c>
      <c r="E18" s="23" t="s">
        <v>43</v>
      </c>
      <c r="F18" s="28" t="s">
        <v>12</v>
      </c>
      <c r="G18" s="31" t="s">
        <v>466</v>
      </c>
      <c r="H18" s="12"/>
    </row>
    <row r="19" spans="1:8" ht="40.15" customHeight="1">
      <c r="A19" s="18">
        <v>15</v>
      </c>
      <c r="B19" s="23" t="s">
        <v>79</v>
      </c>
      <c r="C19" s="23" t="s">
        <v>80</v>
      </c>
      <c r="D19" s="82">
        <v>10.813499999999999</v>
      </c>
      <c r="E19" s="23" t="s">
        <v>11</v>
      </c>
      <c r="F19" s="28" t="s">
        <v>12</v>
      </c>
      <c r="G19" s="23" t="s">
        <v>466</v>
      </c>
      <c r="H19" s="12"/>
    </row>
    <row r="20" spans="1:8" ht="40.15" customHeight="1">
      <c r="A20" s="18">
        <v>16</v>
      </c>
      <c r="B20" s="23" t="s">
        <v>81</v>
      </c>
      <c r="C20" s="23" t="s">
        <v>82</v>
      </c>
      <c r="D20" s="82">
        <v>5.7</v>
      </c>
      <c r="E20" s="23" t="s">
        <v>46</v>
      </c>
      <c r="F20" s="28" t="s">
        <v>12</v>
      </c>
      <c r="G20" s="23" t="s">
        <v>485</v>
      </c>
      <c r="H20" s="12"/>
    </row>
    <row r="21" spans="1:8" ht="40.15" customHeight="1">
      <c r="A21" s="18">
        <v>17</v>
      </c>
      <c r="B21" s="23" t="s">
        <v>111</v>
      </c>
      <c r="C21" s="23" t="s">
        <v>112</v>
      </c>
      <c r="D21" s="82">
        <v>30</v>
      </c>
      <c r="E21" s="23" t="s">
        <v>16</v>
      </c>
      <c r="F21" s="28" t="s">
        <v>12</v>
      </c>
      <c r="G21" s="23" t="s">
        <v>63</v>
      </c>
      <c r="H21" s="12"/>
    </row>
    <row r="22" spans="1:8" ht="40.15" customHeight="1">
      <c r="A22" s="18">
        <v>18</v>
      </c>
      <c r="B22" s="23" t="s">
        <v>115</v>
      </c>
      <c r="C22" s="23" t="s">
        <v>116</v>
      </c>
      <c r="D22" s="82">
        <v>7.5315000000000003</v>
      </c>
      <c r="E22" s="23" t="s">
        <v>11</v>
      </c>
      <c r="F22" s="28" t="s">
        <v>12</v>
      </c>
      <c r="G22" s="23" t="s">
        <v>466</v>
      </c>
      <c r="H22" s="12"/>
    </row>
    <row r="23" spans="1:8" ht="40.15" customHeight="1">
      <c r="A23" s="18">
        <v>19</v>
      </c>
      <c r="B23" s="10" t="s">
        <v>117</v>
      </c>
      <c r="C23" s="23" t="s">
        <v>118</v>
      </c>
      <c r="D23" s="82">
        <v>2.3715000000000002</v>
      </c>
      <c r="E23" s="23" t="s">
        <v>43</v>
      </c>
      <c r="F23" s="28" t="s">
        <v>12</v>
      </c>
      <c r="G23" s="23" t="s">
        <v>484</v>
      </c>
      <c r="H23" s="12"/>
    </row>
    <row r="24" spans="1:8" ht="40.15" customHeight="1">
      <c r="A24" s="18">
        <v>20</v>
      </c>
      <c r="B24" s="27" t="s">
        <v>482</v>
      </c>
      <c r="C24" s="27" t="s">
        <v>10</v>
      </c>
      <c r="D24" s="84">
        <v>141.876</v>
      </c>
      <c r="E24" s="23" t="s">
        <v>11</v>
      </c>
      <c r="F24" s="28" t="s">
        <v>12</v>
      </c>
      <c r="G24" s="23" t="s">
        <v>13</v>
      </c>
      <c r="H24" s="29"/>
    </row>
    <row r="25" spans="1:8" ht="40.15" customHeight="1">
      <c r="A25" s="18">
        <v>21</v>
      </c>
      <c r="B25" s="23" t="s">
        <v>14</v>
      </c>
      <c r="C25" s="23" t="s">
        <v>15</v>
      </c>
      <c r="D25" s="82">
        <v>79.5</v>
      </c>
      <c r="E25" s="23" t="s">
        <v>16</v>
      </c>
      <c r="F25" s="28" t="s">
        <v>12</v>
      </c>
      <c r="G25" s="30" t="s">
        <v>13</v>
      </c>
      <c r="H25" s="12"/>
    </row>
    <row r="26" spans="1:8" ht="40.15" customHeight="1">
      <c r="A26" s="18">
        <v>22</v>
      </c>
      <c r="B26" s="23" t="s">
        <v>19</v>
      </c>
      <c r="C26" s="23" t="s">
        <v>20</v>
      </c>
      <c r="D26" s="82">
        <v>33.64</v>
      </c>
      <c r="E26" s="23" t="s">
        <v>11</v>
      </c>
      <c r="F26" s="28" t="s">
        <v>12</v>
      </c>
      <c r="G26" s="30" t="s">
        <v>13</v>
      </c>
      <c r="H26" s="12"/>
    </row>
    <row r="27" spans="1:8" ht="40.15" customHeight="1">
      <c r="A27" s="18">
        <v>23</v>
      </c>
      <c r="B27" s="10" t="s">
        <v>481</v>
      </c>
      <c r="C27" s="10" t="s">
        <v>23</v>
      </c>
      <c r="D27" s="84">
        <v>29.742000000000001</v>
      </c>
      <c r="E27" s="23" t="s">
        <v>11</v>
      </c>
      <c r="F27" s="28" t="s">
        <v>12</v>
      </c>
      <c r="G27" s="23" t="s">
        <v>13</v>
      </c>
      <c r="H27" s="12"/>
    </row>
    <row r="28" spans="1:8" ht="40.15" customHeight="1">
      <c r="A28" s="18">
        <v>24</v>
      </c>
      <c r="B28" s="23" t="s">
        <v>24</v>
      </c>
      <c r="C28" s="23" t="s">
        <v>25</v>
      </c>
      <c r="D28" s="82">
        <v>29.52</v>
      </c>
      <c r="E28" s="23" t="s">
        <v>11</v>
      </c>
      <c r="F28" s="28" t="s">
        <v>12</v>
      </c>
      <c r="G28" s="30" t="s">
        <v>13</v>
      </c>
      <c r="H28" s="12"/>
    </row>
    <row r="29" spans="1:8" ht="40.15" customHeight="1">
      <c r="A29" s="18">
        <v>25</v>
      </c>
      <c r="B29" s="23" t="s">
        <v>26</v>
      </c>
      <c r="C29" s="23" t="s">
        <v>27</v>
      </c>
      <c r="D29" s="82">
        <v>14.99</v>
      </c>
      <c r="E29" s="23" t="s">
        <v>11</v>
      </c>
      <c r="F29" s="28" t="s">
        <v>12</v>
      </c>
      <c r="G29" s="30" t="s">
        <v>13</v>
      </c>
      <c r="H29" s="12"/>
    </row>
    <row r="30" spans="1:8" ht="40.15" customHeight="1">
      <c r="A30" s="18">
        <v>26</v>
      </c>
      <c r="B30" s="23" t="s">
        <v>28</v>
      </c>
      <c r="C30" s="23" t="s">
        <v>29</v>
      </c>
      <c r="D30" s="82">
        <v>12.04</v>
      </c>
      <c r="E30" s="23" t="s">
        <v>11</v>
      </c>
      <c r="F30" s="28" t="s">
        <v>12</v>
      </c>
      <c r="G30" s="30" t="s">
        <v>13</v>
      </c>
      <c r="H30" s="12"/>
    </row>
    <row r="31" spans="1:8" ht="40.15" customHeight="1">
      <c r="A31" s="18">
        <v>27</v>
      </c>
      <c r="B31" s="23" t="s">
        <v>41</v>
      </c>
      <c r="C31" s="23" t="s">
        <v>42</v>
      </c>
      <c r="D31" s="82">
        <v>80</v>
      </c>
      <c r="E31" s="23" t="s">
        <v>43</v>
      </c>
      <c r="F31" s="28" t="s">
        <v>12</v>
      </c>
      <c r="G31" s="23" t="s">
        <v>13</v>
      </c>
      <c r="H31" s="12"/>
    </row>
    <row r="32" spans="1:8" ht="40.15" customHeight="1">
      <c r="A32" s="18">
        <v>28</v>
      </c>
      <c r="B32" s="23" t="s">
        <v>17</v>
      </c>
      <c r="C32" s="23" t="s">
        <v>18</v>
      </c>
      <c r="D32" s="82">
        <v>58.83</v>
      </c>
      <c r="E32" s="23" t="s">
        <v>11</v>
      </c>
      <c r="F32" s="28" t="s">
        <v>12</v>
      </c>
      <c r="G32" s="30" t="s">
        <v>13</v>
      </c>
      <c r="H32" s="12"/>
    </row>
    <row r="33" spans="1:8" ht="40.15" customHeight="1">
      <c r="A33" s="18">
        <v>29</v>
      </c>
      <c r="B33" s="23" t="s">
        <v>21</v>
      </c>
      <c r="C33" s="23" t="s">
        <v>22</v>
      </c>
      <c r="D33" s="82">
        <v>30.57</v>
      </c>
      <c r="E33" s="23" t="s">
        <v>11</v>
      </c>
      <c r="F33" s="28" t="s">
        <v>12</v>
      </c>
      <c r="G33" s="30" t="s">
        <v>13</v>
      </c>
      <c r="H33" s="12"/>
    </row>
    <row r="34" spans="1:8" ht="40.15" customHeight="1">
      <c r="A34" s="18">
        <v>30</v>
      </c>
      <c r="B34" s="23" t="s">
        <v>30</v>
      </c>
      <c r="C34" s="23" t="s">
        <v>31</v>
      </c>
      <c r="D34" s="82">
        <v>8.18</v>
      </c>
      <c r="E34" s="23" t="s">
        <v>11</v>
      </c>
      <c r="F34" s="28" t="s">
        <v>12</v>
      </c>
      <c r="G34" s="30" t="s">
        <v>13</v>
      </c>
      <c r="H34" s="12"/>
    </row>
    <row r="35" spans="1:8" ht="40.15" customHeight="1">
      <c r="A35" s="18">
        <v>31</v>
      </c>
      <c r="B35" s="23" t="s">
        <v>32</v>
      </c>
      <c r="C35" s="23" t="s">
        <v>33</v>
      </c>
      <c r="D35" s="82">
        <v>6.13</v>
      </c>
      <c r="E35" s="23" t="s">
        <v>11</v>
      </c>
      <c r="F35" s="28" t="s">
        <v>12</v>
      </c>
      <c r="G35" s="30" t="s">
        <v>13</v>
      </c>
      <c r="H35" s="12"/>
    </row>
    <row r="36" spans="1:8" ht="40.15" customHeight="1">
      <c r="A36" s="18">
        <v>32</v>
      </c>
      <c r="B36" s="23" t="s">
        <v>37</v>
      </c>
      <c r="C36" s="23" t="s">
        <v>38</v>
      </c>
      <c r="D36" s="84">
        <v>99.690299999999993</v>
      </c>
      <c r="E36" s="23" t="s">
        <v>11</v>
      </c>
      <c r="F36" s="28" t="s">
        <v>12</v>
      </c>
      <c r="G36" s="23" t="s">
        <v>13</v>
      </c>
      <c r="H36" s="12"/>
    </row>
    <row r="37" spans="1:8" ht="40.15" customHeight="1">
      <c r="A37" s="18">
        <v>33</v>
      </c>
      <c r="B37" s="23" t="s">
        <v>480</v>
      </c>
      <c r="C37" s="23" t="s">
        <v>39</v>
      </c>
      <c r="D37" s="84">
        <v>38.560499999999998</v>
      </c>
      <c r="E37" s="23" t="s">
        <v>11</v>
      </c>
      <c r="F37" s="28" t="s">
        <v>12</v>
      </c>
      <c r="G37" s="23" t="s">
        <v>13</v>
      </c>
      <c r="H37" s="12"/>
    </row>
    <row r="38" spans="1:8" ht="40.15" customHeight="1">
      <c r="A38" s="18">
        <v>34</v>
      </c>
      <c r="B38" s="23" t="s">
        <v>479</v>
      </c>
      <c r="C38" s="23" t="s">
        <v>40</v>
      </c>
      <c r="D38" s="84">
        <v>27.9435</v>
      </c>
      <c r="E38" s="23" t="s">
        <v>11</v>
      </c>
      <c r="F38" s="28" t="s">
        <v>12</v>
      </c>
      <c r="G38" s="23" t="s">
        <v>13</v>
      </c>
      <c r="H38" s="12"/>
    </row>
    <row r="39" spans="1:8" ht="40.15" customHeight="1">
      <c r="A39" s="18">
        <v>35</v>
      </c>
      <c r="B39" s="23" t="s">
        <v>478</v>
      </c>
      <c r="C39" s="23" t="s">
        <v>38</v>
      </c>
      <c r="D39" s="84">
        <v>17.352</v>
      </c>
      <c r="E39" s="23" t="s">
        <v>11</v>
      </c>
      <c r="F39" s="28" t="s">
        <v>12</v>
      </c>
      <c r="G39" s="23" t="s">
        <v>13</v>
      </c>
      <c r="H39" s="12"/>
    </row>
    <row r="40" spans="1:8" ht="40.15" customHeight="1">
      <c r="A40" s="18">
        <v>36</v>
      </c>
      <c r="B40" s="23" t="s">
        <v>69</v>
      </c>
      <c r="C40" s="23" t="s">
        <v>70</v>
      </c>
      <c r="D40" s="84">
        <v>116.7282</v>
      </c>
      <c r="E40" s="23" t="s">
        <v>11</v>
      </c>
      <c r="F40" s="28" t="s">
        <v>12</v>
      </c>
      <c r="G40" s="23" t="s">
        <v>13</v>
      </c>
      <c r="H40" s="12"/>
    </row>
    <row r="41" spans="1:8" ht="40.15" customHeight="1">
      <c r="A41" s="18">
        <v>37</v>
      </c>
      <c r="B41" s="23" t="s">
        <v>477</v>
      </c>
      <c r="C41" s="23" t="s">
        <v>70</v>
      </c>
      <c r="D41" s="84">
        <v>11.8935</v>
      </c>
      <c r="E41" s="23" t="s">
        <v>11</v>
      </c>
      <c r="F41" s="28" t="s">
        <v>12</v>
      </c>
      <c r="G41" s="23" t="s">
        <v>13</v>
      </c>
      <c r="H41" s="12"/>
    </row>
    <row r="42" spans="1:8" ht="40.15" customHeight="1">
      <c r="A42" s="18">
        <v>38</v>
      </c>
      <c r="B42" s="23" t="s">
        <v>88</v>
      </c>
      <c r="C42" s="23" t="s">
        <v>89</v>
      </c>
      <c r="D42" s="82">
        <v>66</v>
      </c>
      <c r="E42" s="23" t="s">
        <v>11</v>
      </c>
      <c r="F42" s="28" t="s">
        <v>12</v>
      </c>
      <c r="G42" s="23" t="s">
        <v>13</v>
      </c>
      <c r="H42" s="12"/>
    </row>
    <row r="43" spans="1:8" ht="40.15" customHeight="1">
      <c r="A43" s="18">
        <v>39</v>
      </c>
      <c r="B43" s="23" t="s">
        <v>93</v>
      </c>
      <c r="C43" s="23" t="s">
        <v>94</v>
      </c>
      <c r="D43" s="82">
        <v>35.96</v>
      </c>
      <c r="E43" s="23" t="s">
        <v>46</v>
      </c>
      <c r="F43" s="28" t="s">
        <v>12</v>
      </c>
      <c r="G43" s="23" t="s">
        <v>13</v>
      </c>
      <c r="H43" s="12"/>
    </row>
    <row r="44" spans="1:8" ht="40.15" customHeight="1">
      <c r="A44" s="18">
        <v>40</v>
      </c>
      <c r="B44" s="23" t="s">
        <v>95</v>
      </c>
      <c r="C44" s="23" t="s">
        <v>96</v>
      </c>
      <c r="D44" s="82">
        <v>8.73</v>
      </c>
      <c r="E44" s="23" t="s">
        <v>11</v>
      </c>
      <c r="F44" s="28" t="s">
        <v>12</v>
      </c>
      <c r="G44" s="23" t="s">
        <v>13</v>
      </c>
      <c r="H44" s="12"/>
    </row>
    <row r="45" spans="1:8" ht="40.15" customHeight="1">
      <c r="A45" s="18">
        <v>41</v>
      </c>
      <c r="B45" s="23" t="s">
        <v>105</v>
      </c>
      <c r="C45" s="23" t="s">
        <v>106</v>
      </c>
      <c r="D45" s="82">
        <v>88.2</v>
      </c>
      <c r="E45" s="23" t="s">
        <v>11</v>
      </c>
      <c r="F45" s="28" t="s">
        <v>12</v>
      </c>
      <c r="G45" s="23" t="s">
        <v>13</v>
      </c>
      <c r="H45" s="12"/>
    </row>
    <row r="46" spans="1:8" ht="40.15" customHeight="1">
      <c r="A46" s="18">
        <v>42</v>
      </c>
      <c r="B46" s="23" t="s">
        <v>83</v>
      </c>
      <c r="C46" s="23" t="s">
        <v>84</v>
      </c>
      <c r="D46" s="82">
        <v>24.313500000000001</v>
      </c>
      <c r="E46" s="23" t="s">
        <v>11</v>
      </c>
      <c r="F46" s="28" t="s">
        <v>12</v>
      </c>
      <c r="G46" s="23" t="s">
        <v>13</v>
      </c>
      <c r="H46" s="12"/>
    </row>
    <row r="47" spans="1:8" ht="40.15" customHeight="1">
      <c r="A47" s="18">
        <v>43</v>
      </c>
      <c r="B47" s="23" t="s">
        <v>86</v>
      </c>
      <c r="C47" s="23" t="s">
        <v>87</v>
      </c>
      <c r="D47" s="82">
        <v>4.4000000000000004</v>
      </c>
      <c r="E47" s="23" t="s">
        <v>43</v>
      </c>
      <c r="F47" s="28" t="s">
        <v>12</v>
      </c>
      <c r="G47" s="23" t="s">
        <v>13</v>
      </c>
      <c r="H47" s="12"/>
    </row>
    <row r="48" spans="1:8" ht="40.15" customHeight="1">
      <c r="A48" s="18">
        <v>44</v>
      </c>
      <c r="B48" s="10" t="s">
        <v>476</v>
      </c>
      <c r="C48" s="10" t="s">
        <v>119</v>
      </c>
      <c r="D48" s="84">
        <v>24.896999999999998</v>
      </c>
      <c r="E48" s="23" t="s">
        <v>11</v>
      </c>
      <c r="F48" s="28" t="s">
        <v>12</v>
      </c>
      <c r="G48" s="23" t="s">
        <v>13</v>
      </c>
      <c r="H48" s="12"/>
    </row>
    <row r="49" spans="1:8" ht="40.15" customHeight="1">
      <c r="A49" s="18">
        <v>45</v>
      </c>
      <c r="B49" s="23" t="s">
        <v>90</v>
      </c>
      <c r="C49" s="23" t="s">
        <v>91</v>
      </c>
      <c r="D49" s="82">
        <v>2094.9119999999998</v>
      </c>
      <c r="E49" s="23" t="s">
        <v>11</v>
      </c>
      <c r="F49" s="28" t="s">
        <v>12</v>
      </c>
      <c r="G49" s="47" t="s">
        <v>92</v>
      </c>
      <c r="H49" s="12"/>
    </row>
    <row r="50" spans="1:8" ht="40.15" customHeight="1">
      <c r="A50" s="18">
        <v>46</v>
      </c>
      <c r="B50" s="10" t="s">
        <v>34</v>
      </c>
      <c r="C50" s="10" t="s">
        <v>35</v>
      </c>
      <c r="D50" s="84">
        <v>750.88</v>
      </c>
      <c r="E50" s="23" t="s">
        <v>11</v>
      </c>
      <c r="F50" s="28" t="s">
        <v>12</v>
      </c>
      <c r="G50" s="23" t="s">
        <v>36</v>
      </c>
      <c r="H50" s="12"/>
    </row>
    <row r="51" spans="1:8" ht="40.15" customHeight="1">
      <c r="A51" s="18">
        <v>47</v>
      </c>
      <c r="B51" s="10" t="s">
        <v>71</v>
      </c>
      <c r="C51" s="10" t="s">
        <v>72</v>
      </c>
      <c r="D51" s="84">
        <v>556.53620000000001</v>
      </c>
      <c r="E51" s="23" t="s">
        <v>11</v>
      </c>
      <c r="F51" s="28" t="s">
        <v>12</v>
      </c>
      <c r="G51" s="23" t="s">
        <v>36</v>
      </c>
      <c r="H51" s="12"/>
    </row>
    <row r="52" spans="1:8" ht="40.15" customHeight="1">
      <c r="A52" s="18">
        <v>48</v>
      </c>
      <c r="B52" s="10" t="s">
        <v>77</v>
      </c>
      <c r="C52" s="10" t="s">
        <v>78</v>
      </c>
      <c r="D52" s="84">
        <v>713.0874</v>
      </c>
      <c r="E52" s="23" t="s">
        <v>11</v>
      </c>
      <c r="F52" s="28" t="s">
        <v>12</v>
      </c>
      <c r="G52" s="23" t="s">
        <v>36</v>
      </c>
      <c r="H52" s="12"/>
    </row>
    <row r="53" spans="1:8" ht="40.15" customHeight="1">
      <c r="A53" s="18">
        <v>49</v>
      </c>
      <c r="B53" s="23" t="s">
        <v>107</v>
      </c>
      <c r="C53" s="23" t="s">
        <v>108</v>
      </c>
      <c r="D53" s="82">
        <v>27</v>
      </c>
      <c r="E53" s="23" t="s">
        <v>11</v>
      </c>
      <c r="F53" s="28" t="s">
        <v>12</v>
      </c>
      <c r="G53" s="23" t="s">
        <v>36</v>
      </c>
      <c r="H53" s="12"/>
    </row>
    <row r="54" spans="1:8" ht="40.15" customHeight="1">
      <c r="A54" s="18">
        <v>50</v>
      </c>
      <c r="B54" s="23" t="s">
        <v>97</v>
      </c>
      <c r="C54" s="23" t="s">
        <v>96</v>
      </c>
      <c r="D54" s="82">
        <v>37.200000000000003</v>
      </c>
      <c r="E54" s="23" t="s">
        <v>11</v>
      </c>
      <c r="F54" s="28" t="s">
        <v>12</v>
      </c>
      <c r="G54" s="23" t="s">
        <v>98</v>
      </c>
      <c r="H54" s="12"/>
    </row>
    <row r="55" spans="1:8" ht="40.15" customHeight="1">
      <c r="A55" s="18">
        <v>51</v>
      </c>
      <c r="B55" s="23" t="s">
        <v>99</v>
      </c>
      <c r="C55" s="23" t="s">
        <v>96</v>
      </c>
      <c r="D55" s="82">
        <v>32.25</v>
      </c>
      <c r="E55" s="23" t="s">
        <v>11</v>
      </c>
      <c r="F55" s="28" t="s">
        <v>12</v>
      </c>
      <c r="G55" s="23" t="s">
        <v>98</v>
      </c>
      <c r="H55" s="12"/>
    </row>
    <row r="56" spans="1:8" ht="40.15" customHeight="1">
      <c r="A56" s="18">
        <v>52</v>
      </c>
      <c r="B56" s="23" t="s">
        <v>100</v>
      </c>
      <c r="C56" s="23" t="s">
        <v>101</v>
      </c>
      <c r="D56" s="82">
        <v>23.55</v>
      </c>
      <c r="E56" s="23" t="s">
        <v>11</v>
      </c>
      <c r="F56" s="28" t="s">
        <v>12</v>
      </c>
      <c r="G56" s="23" t="s">
        <v>98</v>
      </c>
      <c r="H56" s="12"/>
    </row>
    <row r="57" spans="1:8" ht="40.15" customHeight="1">
      <c r="A57" s="18">
        <v>53</v>
      </c>
      <c r="B57" s="23" t="s">
        <v>102</v>
      </c>
      <c r="C57" s="23" t="s">
        <v>96</v>
      </c>
      <c r="D57" s="82">
        <v>23.25</v>
      </c>
      <c r="E57" s="23" t="s">
        <v>11</v>
      </c>
      <c r="F57" s="28" t="s">
        <v>12</v>
      </c>
      <c r="G57" s="23" t="s">
        <v>98</v>
      </c>
      <c r="H57" s="12"/>
    </row>
    <row r="58" spans="1:8" ht="40.15" customHeight="1">
      <c r="A58" s="18">
        <v>54</v>
      </c>
      <c r="B58" s="23" t="s">
        <v>113</v>
      </c>
      <c r="C58" s="23" t="s">
        <v>114</v>
      </c>
      <c r="D58" s="82">
        <v>5.2</v>
      </c>
      <c r="E58" s="23" t="s">
        <v>11</v>
      </c>
      <c r="F58" s="28" t="s">
        <v>12</v>
      </c>
      <c r="G58" s="23" t="s">
        <v>98</v>
      </c>
      <c r="H58" s="12"/>
    </row>
    <row r="59" spans="1:8" ht="40.15" customHeight="1">
      <c r="A59" s="18">
        <v>55</v>
      </c>
      <c r="B59" s="23" t="s">
        <v>120</v>
      </c>
      <c r="C59" s="23" t="s">
        <v>121</v>
      </c>
      <c r="D59" s="82">
        <v>64.650000000000006</v>
      </c>
      <c r="E59" s="23" t="s">
        <v>11</v>
      </c>
      <c r="F59" s="28" t="s">
        <v>12</v>
      </c>
      <c r="G59" s="23" t="s">
        <v>98</v>
      </c>
      <c r="H59" s="12"/>
    </row>
    <row r="60" spans="1:8" s="55" customFormat="1" ht="40.15" customHeight="1">
      <c r="A60" s="18">
        <v>56</v>
      </c>
      <c r="B60" s="63" t="s">
        <v>443</v>
      </c>
      <c r="C60" s="63" t="s">
        <v>444</v>
      </c>
      <c r="D60" s="80">
        <v>15</v>
      </c>
      <c r="E60" s="10" t="s">
        <v>46</v>
      </c>
      <c r="F60" s="28" t="s">
        <v>12</v>
      </c>
      <c r="G60" s="64" t="s">
        <v>445</v>
      </c>
      <c r="H60" s="54"/>
    </row>
    <row r="61" spans="1:8" ht="40.15" customHeight="1">
      <c r="A61" s="18">
        <v>57</v>
      </c>
      <c r="B61" s="23" t="s">
        <v>446</v>
      </c>
      <c r="C61" s="23" t="s">
        <v>447</v>
      </c>
      <c r="D61" s="82">
        <v>11.18</v>
      </c>
      <c r="E61" s="23" t="s">
        <v>11</v>
      </c>
      <c r="F61" s="28" t="s">
        <v>12</v>
      </c>
      <c r="G61" s="23" t="s">
        <v>47</v>
      </c>
      <c r="H61" s="12"/>
    </row>
    <row r="62" spans="1:8" ht="40.15" customHeight="1">
      <c r="A62" s="18">
        <v>58</v>
      </c>
      <c r="B62" s="23" t="s">
        <v>50</v>
      </c>
      <c r="C62" s="23" t="s">
        <v>51</v>
      </c>
      <c r="D62" s="82">
        <v>7</v>
      </c>
      <c r="E62" s="23" t="s">
        <v>46</v>
      </c>
      <c r="F62" s="28" t="s">
        <v>12</v>
      </c>
      <c r="G62" s="23" t="s">
        <v>47</v>
      </c>
      <c r="H62" s="12"/>
    </row>
    <row r="63" spans="1:8" ht="40.15" customHeight="1">
      <c r="A63" s="18">
        <v>59</v>
      </c>
      <c r="B63" s="23" t="s">
        <v>52</v>
      </c>
      <c r="C63" s="23" t="s">
        <v>53</v>
      </c>
      <c r="D63" s="82">
        <v>3.84</v>
      </c>
      <c r="E63" s="23" t="s">
        <v>54</v>
      </c>
      <c r="F63" s="28" t="s">
        <v>12</v>
      </c>
      <c r="G63" s="23" t="s">
        <v>47</v>
      </c>
      <c r="H63" s="12"/>
    </row>
    <row r="64" spans="1:8" ht="40.15" customHeight="1">
      <c r="A64" s="18">
        <v>60</v>
      </c>
      <c r="B64" s="23" t="s">
        <v>55</v>
      </c>
      <c r="C64" s="23" t="s">
        <v>472</v>
      </c>
      <c r="D64" s="82">
        <v>3.58</v>
      </c>
      <c r="E64" s="23" t="s">
        <v>11</v>
      </c>
      <c r="F64" s="28" t="s">
        <v>12</v>
      </c>
      <c r="G64" s="23" t="s">
        <v>47</v>
      </c>
      <c r="H64" s="12"/>
    </row>
    <row r="65" spans="1:8" ht="40.15" customHeight="1">
      <c r="A65" s="18">
        <v>61</v>
      </c>
      <c r="B65" s="23" t="s">
        <v>56</v>
      </c>
      <c r="C65" s="23" t="s">
        <v>473</v>
      </c>
      <c r="D65" s="82">
        <v>2.25</v>
      </c>
      <c r="E65" s="23" t="s">
        <v>57</v>
      </c>
      <c r="F65" s="28" t="s">
        <v>12</v>
      </c>
      <c r="G65" s="23" t="s">
        <v>47</v>
      </c>
      <c r="H65" s="12"/>
    </row>
    <row r="66" spans="1:8" ht="40.15" customHeight="1">
      <c r="A66" s="18">
        <v>62</v>
      </c>
      <c r="B66" s="23" t="s">
        <v>44</v>
      </c>
      <c r="C66" s="23" t="s">
        <v>45</v>
      </c>
      <c r="D66" s="82">
        <v>15</v>
      </c>
      <c r="E66" s="23" t="s">
        <v>46</v>
      </c>
      <c r="F66" s="28" t="s">
        <v>12</v>
      </c>
      <c r="G66" s="23" t="s">
        <v>47</v>
      </c>
      <c r="H66" s="12"/>
    </row>
    <row r="67" spans="1:8" ht="40.15" customHeight="1">
      <c r="A67" s="18">
        <v>63</v>
      </c>
      <c r="B67" s="23" t="s">
        <v>48</v>
      </c>
      <c r="C67" s="23" t="s">
        <v>49</v>
      </c>
      <c r="D67" s="82">
        <v>5</v>
      </c>
      <c r="E67" s="23" t="s">
        <v>46</v>
      </c>
      <c r="F67" s="28" t="s">
        <v>12</v>
      </c>
      <c r="G67" s="23" t="s">
        <v>47</v>
      </c>
      <c r="H67" s="12"/>
    </row>
    <row r="68" spans="1:8" ht="40.15" customHeight="1">
      <c r="A68" s="18">
        <v>64</v>
      </c>
      <c r="B68" s="23" t="s">
        <v>103</v>
      </c>
      <c r="C68" s="23" t="s">
        <v>104</v>
      </c>
      <c r="D68" s="82">
        <v>81.260000000000005</v>
      </c>
      <c r="E68" s="23" t="s">
        <v>54</v>
      </c>
      <c r="F68" s="28" t="s">
        <v>12</v>
      </c>
      <c r="G68" s="23" t="s">
        <v>47</v>
      </c>
      <c r="H68" s="12"/>
    </row>
    <row r="69" spans="1:8" ht="40.15" customHeight="1">
      <c r="A69" s="18">
        <v>65</v>
      </c>
      <c r="B69" s="23" t="s">
        <v>109</v>
      </c>
      <c r="C69" s="23" t="s">
        <v>110</v>
      </c>
      <c r="D69" s="82">
        <v>61</v>
      </c>
      <c r="E69" s="23" t="s">
        <v>46</v>
      </c>
      <c r="F69" s="28" t="s">
        <v>12</v>
      </c>
      <c r="G69" s="23" t="s">
        <v>47</v>
      </c>
      <c r="H69" s="12"/>
    </row>
    <row r="70" spans="1:8" ht="40.15" customHeight="1">
      <c r="A70" s="18">
        <v>66</v>
      </c>
      <c r="B70" s="23" t="s">
        <v>122</v>
      </c>
      <c r="C70" s="23" t="s">
        <v>116</v>
      </c>
      <c r="D70" s="82">
        <v>10</v>
      </c>
      <c r="E70" s="23" t="s">
        <v>46</v>
      </c>
      <c r="F70" s="28" t="s">
        <v>12</v>
      </c>
      <c r="G70" s="23" t="s">
        <v>47</v>
      </c>
      <c r="H70" s="12"/>
    </row>
    <row r="71" spans="1:8" ht="40.15" customHeight="1">
      <c r="D71" s="85">
        <f>SUM(D5:D70)</f>
        <v>6262.7220000000007</v>
      </c>
    </row>
    <row r="72" spans="1:8" ht="40.15" customHeight="1"/>
    <row r="73" spans="1:8" ht="40.15" customHeight="1"/>
    <row r="74" spans="1:8" ht="40.15" customHeight="1"/>
    <row r="75" spans="1:8" ht="40.15" customHeight="1"/>
    <row r="76" spans="1:8" ht="40.15" customHeight="1"/>
    <row r="77" spans="1:8" ht="40.15" customHeight="1"/>
    <row r="78" spans="1:8" ht="40.15" customHeight="1"/>
    <row r="79" spans="1:8" ht="40.15" customHeight="1"/>
    <row r="80" spans="1:8" ht="40.15" customHeight="1"/>
    <row r="81" ht="40.15" customHeight="1"/>
    <row r="82" ht="40.15" customHeight="1"/>
    <row r="83" ht="40.15" customHeight="1"/>
    <row r="84" ht="40.15" customHeight="1"/>
    <row r="85" ht="40.15" customHeight="1"/>
    <row r="86" ht="40.15" customHeight="1"/>
    <row r="87" ht="40.15" customHeight="1"/>
    <row r="88" ht="40.15" customHeight="1"/>
    <row r="89" ht="40.15" customHeight="1"/>
    <row r="90" ht="40.15" customHeight="1"/>
    <row r="91" ht="40.15" customHeight="1"/>
    <row r="92" ht="40.15" customHeight="1"/>
    <row r="93" ht="40.15" customHeight="1"/>
    <row r="94" ht="40.15" customHeight="1"/>
    <row r="95" ht="40.15" customHeight="1"/>
    <row r="96" ht="40.15" customHeight="1"/>
    <row r="97" ht="40.15" customHeight="1"/>
    <row r="98" ht="40.15" customHeight="1"/>
    <row r="99" ht="40.15" customHeight="1"/>
    <row r="100" ht="40.15" customHeight="1"/>
    <row r="101" ht="40.15" customHeight="1"/>
    <row r="102" ht="40.15" customHeight="1"/>
    <row r="103" ht="40.15" customHeight="1"/>
    <row r="104" ht="40.15" customHeight="1"/>
    <row r="105" ht="40.15" customHeight="1"/>
    <row r="106" ht="40.15" customHeight="1"/>
    <row r="107" ht="40.15" customHeight="1"/>
    <row r="108" ht="40.15" customHeight="1"/>
    <row r="109" ht="40.15" customHeight="1"/>
    <row r="110" ht="40.15" customHeight="1"/>
    <row r="111" ht="40.15" customHeight="1"/>
    <row r="112" ht="40.15" customHeight="1"/>
    <row r="113" ht="40.15" customHeight="1"/>
    <row r="114" ht="40.15" customHeight="1"/>
    <row r="115" ht="40.15" customHeight="1"/>
    <row r="116" ht="40.15" customHeight="1"/>
    <row r="117" ht="40.15" customHeight="1"/>
    <row r="118" ht="40.15" customHeight="1"/>
    <row r="119" ht="40.15" customHeight="1"/>
    <row r="120" ht="40.15" customHeight="1"/>
    <row r="121" ht="40.15" customHeight="1"/>
    <row r="122" ht="40.15" customHeight="1"/>
    <row r="123" ht="40.15" customHeight="1"/>
    <row r="124" ht="40.15" customHeight="1"/>
    <row r="125" ht="40.15" customHeight="1"/>
    <row r="126" ht="40.15" customHeight="1"/>
    <row r="127" ht="40.15" customHeight="1"/>
    <row r="128" ht="40.15" customHeight="1"/>
    <row r="129" ht="40.15" customHeight="1"/>
    <row r="130" ht="40.15" customHeight="1"/>
    <row r="131" ht="40.15" customHeight="1"/>
    <row r="132" ht="40.15" customHeight="1"/>
    <row r="133" ht="40.15" customHeight="1"/>
    <row r="134" ht="40.15" customHeight="1"/>
    <row r="135" ht="40.15" customHeight="1"/>
    <row r="136" ht="40.15" customHeight="1"/>
    <row r="137" ht="40.15" customHeight="1"/>
    <row r="138" ht="40.15" customHeight="1"/>
    <row r="139" ht="40.15" customHeight="1"/>
    <row r="140" ht="40.15" customHeight="1"/>
    <row r="141" ht="40.15" customHeight="1"/>
    <row r="142" ht="40.15" customHeight="1"/>
    <row r="143" ht="40.15" customHeight="1"/>
    <row r="144" ht="40.15" customHeight="1"/>
    <row r="145" ht="40.15" customHeight="1"/>
    <row r="146" ht="40.15" customHeight="1"/>
    <row r="147" ht="40.15" customHeight="1"/>
    <row r="148" ht="40.15" customHeight="1"/>
    <row r="149" ht="40.15" customHeight="1"/>
    <row r="150" ht="40.15" customHeight="1"/>
    <row r="151" ht="40.15" customHeight="1"/>
    <row r="152" ht="40.15" customHeight="1"/>
    <row r="153" ht="40.15" customHeight="1"/>
    <row r="154" ht="40.15" customHeight="1"/>
    <row r="155" ht="40.15" customHeight="1"/>
    <row r="156" ht="40.15" customHeight="1"/>
    <row r="157" ht="40.15" customHeight="1"/>
    <row r="158" ht="40.15" customHeight="1"/>
    <row r="159" ht="40.15" customHeight="1"/>
    <row r="160" ht="40.15" customHeight="1"/>
    <row r="161" spans="4:4" ht="40.15" customHeight="1"/>
    <row r="162" spans="4:4" ht="40.15" customHeight="1"/>
    <row r="163" spans="4:4" ht="40.15" customHeight="1"/>
    <row r="164" spans="4:4" ht="40.15" customHeight="1"/>
    <row r="165" spans="4:4" ht="40.15" customHeight="1"/>
    <row r="166" spans="4:4" ht="40.15" customHeight="1"/>
    <row r="167" spans="4:4" ht="31.15" customHeight="1">
      <c r="D167" s="86">
        <f>SUM(D24:D70)</f>
        <v>5633.3121000000001</v>
      </c>
    </row>
  </sheetData>
  <mergeCells count="3">
    <mergeCell ref="A1:B1"/>
    <mergeCell ref="A2:H2"/>
    <mergeCell ref="G3:H3"/>
  </mergeCells>
  <phoneticPr fontId="2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107" workbookViewId="0">
      <selection activeCell="D114" sqref="D114"/>
    </sheetView>
  </sheetViews>
  <sheetFormatPr defaultColWidth="9" defaultRowHeight="13.5"/>
  <cols>
    <col min="2" max="2" width="26.375" customWidth="1"/>
    <col min="3" max="3" width="24.375" customWidth="1"/>
    <col min="4" max="4" width="14.375" style="77" customWidth="1"/>
    <col min="5" max="5" width="18.625" customWidth="1"/>
    <col min="6" max="7" width="12.5" customWidth="1"/>
    <col min="8" max="8" width="12" customWidth="1"/>
  </cols>
  <sheetData>
    <row r="1" spans="1:11" ht="14.25">
      <c r="A1" s="97" t="s">
        <v>0</v>
      </c>
      <c r="B1" s="97"/>
      <c r="C1" s="19"/>
      <c r="D1" s="66"/>
      <c r="E1" s="19"/>
      <c r="F1" s="19"/>
      <c r="G1" s="19"/>
      <c r="H1" s="19"/>
    </row>
    <row r="2" spans="1:11" ht="37.15" customHeight="1">
      <c r="A2" s="98" t="s">
        <v>123</v>
      </c>
      <c r="B2" s="98"/>
      <c r="C2" s="98"/>
      <c r="D2" s="98"/>
      <c r="E2" s="98"/>
      <c r="F2" s="98"/>
      <c r="G2" s="98"/>
      <c r="H2" s="98"/>
    </row>
    <row r="3" spans="1:11" ht="14.25">
      <c r="A3" s="19"/>
      <c r="B3" s="19"/>
      <c r="C3" s="19"/>
      <c r="D3" s="66"/>
      <c r="E3" s="19"/>
      <c r="F3" s="19"/>
      <c r="G3" s="99" t="s">
        <v>474</v>
      </c>
      <c r="H3" s="100"/>
    </row>
    <row r="4" spans="1:11" ht="30.75" customHeight="1">
      <c r="A4" s="9" t="s">
        <v>2</v>
      </c>
      <c r="B4" s="9" t="s">
        <v>3</v>
      </c>
      <c r="C4" s="9" t="s">
        <v>4</v>
      </c>
      <c r="D4" s="67" t="s">
        <v>5</v>
      </c>
      <c r="E4" s="9" t="s">
        <v>6</v>
      </c>
      <c r="F4" s="9" t="s">
        <v>7</v>
      </c>
      <c r="G4" s="9" t="s">
        <v>425</v>
      </c>
      <c r="H4" s="9" t="s">
        <v>9</v>
      </c>
    </row>
    <row r="5" spans="1:11" ht="40.15" customHeight="1">
      <c r="A5" s="15">
        <v>1</v>
      </c>
      <c r="B5" s="21" t="s">
        <v>174</v>
      </c>
      <c r="C5" s="21" t="s">
        <v>175</v>
      </c>
      <c r="D5" s="68">
        <v>44</v>
      </c>
      <c r="E5" s="21" t="s">
        <v>137</v>
      </c>
      <c r="F5" s="49" t="s">
        <v>127</v>
      </c>
      <c r="G5" s="21" t="s">
        <v>434</v>
      </c>
      <c r="H5" s="50"/>
    </row>
    <row r="6" spans="1:11" s="35" customFormat="1" ht="46.5" customHeight="1">
      <c r="A6" s="15">
        <v>2</v>
      </c>
      <c r="B6" s="10" t="s">
        <v>392</v>
      </c>
      <c r="C6" s="34" t="s">
        <v>393</v>
      </c>
      <c r="D6" s="69">
        <v>36.42</v>
      </c>
      <c r="E6" s="34" t="s">
        <v>126</v>
      </c>
      <c r="F6" s="49" t="s">
        <v>127</v>
      </c>
      <c r="G6" s="34" t="s">
        <v>434</v>
      </c>
      <c r="H6" s="51"/>
      <c r="I6" s="36"/>
      <c r="J6" s="36"/>
      <c r="K6" s="37"/>
    </row>
    <row r="7" spans="1:11" ht="40.15" customHeight="1">
      <c r="A7" s="15">
        <v>3</v>
      </c>
      <c r="B7" s="10" t="s">
        <v>261</v>
      </c>
      <c r="C7" s="10" t="s">
        <v>262</v>
      </c>
      <c r="D7" s="70">
        <v>21.369599999999998</v>
      </c>
      <c r="E7" s="10" t="s">
        <v>140</v>
      </c>
      <c r="F7" s="49" t="s">
        <v>127</v>
      </c>
      <c r="G7" s="10" t="s">
        <v>434</v>
      </c>
      <c r="H7" s="50"/>
    </row>
    <row r="8" spans="1:11" ht="40.15" customHeight="1">
      <c r="A8" s="15">
        <v>4</v>
      </c>
      <c r="B8" s="34" t="s">
        <v>394</v>
      </c>
      <c r="C8" s="34" t="s">
        <v>436</v>
      </c>
      <c r="D8" s="69">
        <v>19.7895</v>
      </c>
      <c r="E8" s="34" t="s">
        <v>140</v>
      </c>
      <c r="F8" s="49" t="s">
        <v>127</v>
      </c>
      <c r="G8" s="34" t="s">
        <v>434</v>
      </c>
      <c r="H8" s="50"/>
    </row>
    <row r="9" spans="1:11" ht="40.15" customHeight="1">
      <c r="A9" s="15">
        <v>5</v>
      </c>
      <c r="B9" s="10" t="s">
        <v>152</v>
      </c>
      <c r="C9" s="10" t="s">
        <v>153</v>
      </c>
      <c r="D9" s="70">
        <v>208.95</v>
      </c>
      <c r="E9" s="10" t="s">
        <v>126</v>
      </c>
      <c r="F9" s="49" t="s">
        <v>127</v>
      </c>
      <c r="G9" s="10" t="s">
        <v>433</v>
      </c>
      <c r="H9" s="50"/>
    </row>
    <row r="10" spans="1:11" ht="40.15" customHeight="1">
      <c r="A10" s="15">
        <v>6</v>
      </c>
      <c r="B10" s="10" t="s">
        <v>237</v>
      </c>
      <c r="C10" s="10" t="s">
        <v>238</v>
      </c>
      <c r="D10" s="70">
        <v>125.5</v>
      </c>
      <c r="E10" s="10" t="s">
        <v>126</v>
      </c>
      <c r="F10" s="49" t="s">
        <v>127</v>
      </c>
      <c r="G10" s="10" t="s">
        <v>433</v>
      </c>
      <c r="H10" s="50"/>
    </row>
    <row r="11" spans="1:11" ht="40.15" customHeight="1">
      <c r="A11" s="15">
        <v>7</v>
      </c>
      <c r="B11" s="10" t="s">
        <v>239</v>
      </c>
      <c r="C11" s="10" t="s">
        <v>240</v>
      </c>
      <c r="D11" s="70">
        <v>9.17</v>
      </c>
      <c r="E11" s="10" t="s">
        <v>126</v>
      </c>
      <c r="F11" s="49" t="s">
        <v>127</v>
      </c>
      <c r="G11" s="10" t="s">
        <v>433</v>
      </c>
      <c r="H11" s="50"/>
    </row>
    <row r="12" spans="1:11" ht="40.15" customHeight="1">
      <c r="A12" s="15">
        <v>8</v>
      </c>
      <c r="B12" s="10" t="s">
        <v>263</v>
      </c>
      <c r="C12" s="10" t="s">
        <v>264</v>
      </c>
      <c r="D12" s="70">
        <v>22.47</v>
      </c>
      <c r="E12" s="10" t="s">
        <v>126</v>
      </c>
      <c r="F12" s="49" t="s">
        <v>127</v>
      </c>
      <c r="G12" s="10" t="s">
        <v>433</v>
      </c>
      <c r="H12" s="50"/>
    </row>
    <row r="13" spans="1:11" ht="40.15" customHeight="1">
      <c r="A13" s="15">
        <v>9</v>
      </c>
      <c r="B13" s="10" t="s">
        <v>133</v>
      </c>
      <c r="C13" s="10" t="s">
        <v>134</v>
      </c>
      <c r="D13" s="70">
        <v>39.6</v>
      </c>
      <c r="E13" s="10" t="s">
        <v>126</v>
      </c>
      <c r="F13" s="49" t="s">
        <v>127</v>
      </c>
      <c r="G13" s="10" t="s">
        <v>428</v>
      </c>
      <c r="H13" s="50"/>
    </row>
    <row r="14" spans="1:11" ht="40.15" customHeight="1">
      <c r="A14" s="15">
        <v>10</v>
      </c>
      <c r="B14" s="10" t="s">
        <v>141</v>
      </c>
      <c r="C14" s="10" t="s">
        <v>142</v>
      </c>
      <c r="D14" s="70">
        <v>15.6</v>
      </c>
      <c r="E14" s="10" t="s">
        <v>143</v>
      </c>
      <c r="F14" s="49" t="s">
        <v>127</v>
      </c>
      <c r="G14" s="10" t="s">
        <v>428</v>
      </c>
      <c r="H14" s="50"/>
    </row>
    <row r="15" spans="1:11" ht="40.15" customHeight="1">
      <c r="A15" s="15">
        <v>11</v>
      </c>
      <c r="B15" s="10" t="s">
        <v>154</v>
      </c>
      <c r="C15" s="10" t="s">
        <v>155</v>
      </c>
      <c r="D15" s="70">
        <v>6.81</v>
      </c>
      <c r="E15" s="10" t="s">
        <v>126</v>
      </c>
      <c r="F15" s="49" t="s">
        <v>127</v>
      </c>
      <c r="G15" s="10" t="s">
        <v>428</v>
      </c>
      <c r="H15" s="50"/>
    </row>
    <row r="16" spans="1:11" ht="40.15" customHeight="1">
      <c r="A16" s="15">
        <v>12</v>
      </c>
      <c r="B16" s="10" t="s">
        <v>180</v>
      </c>
      <c r="C16" s="10" t="s">
        <v>181</v>
      </c>
      <c r="D16" s="70">
        <v>190</v>
      </c>
      <c r="E16" s="10" t="s">
        <v>126</v>
      </c>
      <c r="F16" s="49" t="s">
        <v>127</v>
      </c>
      <c r="G16" s="10" t="s">
        <v>428</v>
      </c>
      <c r="H16" s="50"/>
    </row>
    <row r="17" spans="1:11" ht="40.15" customHeight="1">
      <c r="A17" s="15">
        <v>13</v>
      </c>
      <c r="B17" s="18" t="s">
        <v>176</v>
      </c>
      <c r="C17" s="18" t="s">
        <v>177</v>
      </c>
      <c r="D17" s="72">
        <v>91.5</v>
      </c>
      <c r="E17" s="10" t="s">
        <v>126</v>
      </c>
      <c r="F17" s="49" t="s">
        <v>127</v>
      </c>
      <c r="G17" s="10" t="s">
        <v>428</v>
      </c>
      <c r="H17" s="50"/>
    </row>
    <row r="18" spans="1:11" ht="40.15" customHeight="1">
      <c r="A18" s="15">
        <v>14</v>
      </c>
      <c r="B18" s="10" t="s">
        <v>184</v>
      </c>
      <c r="C18" s="10" t="s">
        <v>185</v>
      </c>
      <c r="D18" s="70">
        <v>4.8600000000000003</v>
      </c>
      <c r="E18" s="10" t="s">
        <v>143</v>
      </c>
      <c r="F18" s="49" t="s">
        <v>127</v>
      </c>
      <c r="G18" s="10" t="s">
        <v>428</v>
      </c>
      <c r="H18" s="50"/>
    </row>
    <row r="19" spans="1:11" ht="40.15" customHeight="1">
      <c r="A19" s="15">
        <v>15</v>
      </c>
      <c r="B19" s="18" t="s">
        <v>182</v>
      </c>
      <c r="C19" s="18" t="s">
        <v>183</v>
      </c>
      <c r="D19" s="72">
        <v>0.61</v>
      </c>
      <c r="E19" s="10" t="s">
        <v>143</v>
      </c>
      <c r="F19" s="49" t="s">
        <v>127</v>
      </c>
      <c r="G19" s="10" t="s">
        <v>428</v>
      </c>
      <c r="H19" s="50"/>
    </row>
    <row r="20" spans="1:11" ht="40.15" customHeight="1">
      <c r="A20" s="15">
        <v>16</v>
      </c>
      <c r="B20" s="10" t="s">
        <v>201</v>
      </c>
      <c r="C20" s="10" t="s">
        <v>202</v>
      </c>
      <c r="D20" s="70">
        <v>26.99</v>
      </c>
      <c r="E20" s="10" t="s">
        <v>126</v>
      </c>
      <c r="F20" s="49" t="s">
        <v>127</v>
      </c>
      <c r="G20" s="10" t="s">
        <v>428</v>
      </c>
      <c r="H20" s="50"/>
    </row>
    <row r="21" spans="1:11" ht="40.15" customHeight="1">
      <c r="A21" s="15">
        <v>17</v>
      </c>
      <c r="B21" s="23" t="s">
        <v>203</v>
      </c>
      <c r="C21" s="23" t="s">
        <v>204</v>
      </c>
      <c r="D21" s="73">
        <v>17.03</v>
      </c>
      <c r="E21" s="23" t="s">
        <v>140</v>
      </c>
      <c r="F21" s="49" t="s">
        <v>127</v>
      </c>
      <c r="G21" s="23" t="s">
        <v>428</v>
      </c>
      <c r="H21" s="50"/>
    </row>
    <row r="22" spans="1:11" ht="40.15" customHeight="1">
      <c r="A22" s="15">
        <v>18</v>
      </c>
      <c r="B22" s="21" t="s">
        <v>228</v>
      </c>
      <c r="C22" s="21" t="s">
        <v>229</v>
      </c>
      <c r="D22" s="68">
        <v>248.01150000000001</v>
      </c>
      <c r="E22" s="21" t="s">
        <v>140</v>
      </c>
      <c r="F22" s="49" t="s">
        <v>127</v>
      </c>
      <c r="G22" s="21" t="s">
        <v>428</v>
      </c>
      <c r="H22" s="50"/>
    </row>
    <row r="23" spans="1:11" ht="40.15" customHeight="1">
      <c r="A23" s="15">
        <v>19</v>
      </c>
      <c r="B23" s="25" t="s">
        <v>230</v>
      </c>
      <c r="C23" s="25" t="s">
        <v>229</v>
      </c>
      <c r="D23" s="70">
        <v>188.03</v>
      </c>
      <c r="E23" s="10" t="s">
        <v>140</v>
      </c>
      <c r="F23" s="49" t="s">
        <v>127</v>
      </c>
      <c r="G23" s="10" t="s">
        <v>428</v>
      </c>
      <c r="H23" s="50"/>
    </row>
    <row r="24" spans="1:11" ht="40.15" customHeight="1">
      <c r="A24" s="15">
        <v>20</v>
      </c>
      <c r="B24" s="21" t="s">
        <v>231</v>
      </c>
      <c r="C24" s="21" t="s">
        <v>89</v>
      </c>
      <c r="D24" s="68">
        <v>112.0005</v>
      </c>
      <c r="E24" s="21" t="s">
        <v>126</v>
      </c>
      <c r="F24" s="49" t="s">
        <v>127</v>
      </c>
      <c r="G24" s="17" t="s">
        <v>428</v>
      </c>
      <c r="H24" s="50"/>
    </row>
    <row r="25" spans="1:11" ht="40.15" customHeight="1">
      <c r="A25" s="15">
        <v>21</v>
      </c>
      <c r="B25" s="10" t="s">
        <v>241</v>
      </c>
      <c r="C25" s="10" t="s">
        <v>242</v>
      </c>
      <c r="D25" s="70">
        <v>181.31</v>
      </c>
      <c r="E25" s="10" t="s">
        <v>126</v>
      </c>
      <c r="F25" s="49" t="s">
        <v>127</v>
      </c>
      <c r="G25" s="10" t="s">
        <v>428</v>
      </c>
      <c r="H25" s="50"/>
    </row>
    <row r="26" spans="1:11" ht="40.15" customHeight="1">
      <c r="A26" s="15">
        <v>22</v>
      </c>
      <c r="B26" s="10" t="s">
        <v>249</v>
      </c>
      <c r="C26" s="10" t="s">
        <v>250</v>
      </c>
      <c r="D26" s="70">
        <v>80.599999999999994</v>
      </c>
      <c r="E26" s="10" t="s">
        <v>126</v>
      </c>
      <c r="F26" s="49" t="s">
        <v>127</v>
      </c>
      <c r="G26" s="10" t="s">
        <v>428</v>
      </c>
      <c r="H26" s="50"/>
    </row>
    <row r="27" spans="1:11" ht="40.15" customHeight="1">
      <c r="A27" s="15">
        <v>23</v>
      </c>
      <c r="B27" s="10" t="s">
        <v>291</v>
      </c>
      <c r="C27" s="10" t="s">
        <v>292</v>
      </c>
      <c r="D27" s="70">
        <v>156.678</v>
      </c>
      <c r="E27" s="10" t="s">
        <v>216</v>
      </c>
      <c r="F27" s="49" t="s">
        <v>127</v>
      </c>
      <c r="G27" s="10" t="s">
        <v>428</v>
      </c>
      <c r="H27" s="50"/>
      <c r="I27" s="65" t="s">
        <v>488</v>
      </c>
      <c r="J27">
        <v>7.7060000000000004</v>
      </c>
      <c r="K27">
        <f>J27*15</f>
        <v>115.59</v>
      </c>
    </row>
    <row r="28" spans="1:11" ht="40.15" customHeight="1">
      <c r="A28" s="15">
        <v>24</v>
      </c>
      <c r="B28" s="21" t="s">
        <v>293</v>
      </c>
      <c r="C28" s="21" t="s">
        <v>292</v>
      </c>
      <c r="D28" s="68">
        <v>27.893999999999998</v>
      </c>
      <c r="E28" s="21" t="s">
        <v>46</v>
      </c>
      <c r="F28" s="49" t="s">
        <v>127</v>
      </c>
      <c r="G28" s="21" t="s">
        <v>428</v>
      </c>
      <c r="H28" s="50"/>
      <c r="I28" s="65" t="s">
        <v>488</v>
      </c>
      <c r="J28">
        <v>1.8595999999999999</v>
      </c>
      <c r="K28">
        <f>J28*15</f>
        <v>27.893999999999998</v>
      </c>
    </row>
    <row r="29" spans="1:11" ht="40.15" customHeight="1">
      <c r="A29" s="15">
        <v>25</v>
      </c>
      <c r="B29" s="21" t="s">
        <v>291</v>
      </c>
      <c r="C29" s="21" t="s">
        <v>292</v>
      </c>
      <c r="D29" s="68">
        <v>22.742999999999999</v>
      </c>
      <c r="E29" s="21" t="s">
        <v>137</v>
      </c>
      <c r="F29" s="49" t="s">
        <v>127</v>
      </c>
      <c r="G29" s="21" t="s">
        <v>428</v>
      </c>
      <c r="H29" s="50"/>
    </row>
    <row r="30" spans="1:11" ht="40.15" customHeight="1">
      <c r="A30" s="15">
        <v>26</v>
      </c>
      <c r="B30" s="21" t="s">
        <v>294</v>
      </c>
      <c r="C30" s="21" t="s">
        <v>292</v>
      </c>
      <c r="D30" s="68">
        <v>13.045500000000001</v>
      </c>
      <c r="E30" s="21" t="s">
        <v>46</v>
      </c>
      <c r="F30" s="49" t="s">
        <v>127</v>
      </c>
      <c r="G30" s="21" t="s">
        <v>428</v>
      </c>
      <c r="H30" s="50"/>
      <c r="I30" s="65" t="s">
        <v>488</v>
      </c>
      <c r="J30">
        <v>0.86970000000000003</v>
      </c>
      <c r="K30">
        <f>J30*15</f>
        <v>13.045500000000001</v>
      </c>
    </row>
    <row r="31" spans="1:11" ht="40.15" customHeight="1">
      <c r="A31" s="15">
        <v>27</v>
      </c>
      <c r="B31" s="10" t="s">
        <v>308</v>
      </c>
      <c r="C31" s="10" t="s">
        <v>309</v>
      </c>
      <c r="D31" s="70">
        <v>51.47</v>
      </c>
      <c r="E31" s="10" t="s">
        <v>126</v>
      </c>
      <c r="F31" s="49" t="s">
        <v>127</v>
      </c>
      <c r="G31" s="10" t="s">
        <v>428</v>
      </c>
      <c r="H31" s="50"/>
      <c r="I31" s="65" t="s">
        <v>493</v>
      </c>
      <c r="J31">
        <v>1.1464000000000001</v>
      </c>
      <c r="K31">
        <f>J31*15</f>
        <v>17.196000000000002</v>
      </c>
    </row>
    <row r="32" spans="1:11" ht="40.15" customHeight="1">
      <c r="A32" s="15">
        <v>28</v>
      </c>
      <c r="B32" s="10" t="s">
        <v>144</v>
      </c>
      <c r="C32" s="10" t="s">
        <v>142</v>
      </c>
      <c r="D32" s="70">
        <v>7.0365000000000002</v>
      </c>
      <c r="E32" s="10" t="s">
        <v>143</v>
      </c>
      <c r="F32" s="49" t="s">
        <v>127</v>
      </c>
      <c r="G32" s="10" t="s">
        <v>487</v>
      </c>
      <c r="H32" s="50"/>
    </row>
    <row r="33" spans="1:11" ht="40.15" customHeight="1">
      <c r="A33" s="15">
        <v>29</v>
      </c>
      <c r="B33" s="10" t="s">
        <v>135</v>
      </c>
      <c r="C33" s="10" t="s">
        <v>136</v>
      </c>
      <c r="D33" s="70">
        <v>5.7233000000000001</v>
      </c>
      <c r="E33" s="10" t="s">
        <v>137</v>
      </c>
      <c r="F33" s="49" t="s">
        <v>127</v>
      </c>
      <c r="G33" s="10" t="s">
        <v>430</v>
      </c>
      <c r="H33" s="50"/>
      <c r="I33" s="65" t="s">
        <v>491</v>
      </c>
      <c r="J33">
        <v>0.35220000000000001</v>
      </c>
      <c r="K33">
        <f>J33*15</f>
        <v>5.2830000000000004</v>
      </c>
    </row>
    <row r="34" spans="1:11" ht="40.15" customHeight="1">
      <c r="A34" s="15">
        <v>30</v>
      </c>
      <c r="B34" s="10" t="s">
        <v>178</v>
      </c>
      <c r="C34" s="10" t="s">
        <v>179</v>
      </c>
      <c r="D34" s="70">
        <v>83</v>
      </c>
      <c r="E34" s="10" t="s">
        <v>143</v>
      </c>
      <c r="F34" s="49" t="s">
        <v>127</v>
      </c>
      <c r="G34" s="10" t="s">
        <v>430</v>
      </c>
      <c r="H34" s="50"/>
    </row>
    <row r="35" spans="1:11" ht="40.15" customHeight="1">
      <c r="A35" s="15">
        <v>31</v>
      </c>
      <c r="B35" s="10" t="s">
        <v>172</v>
      </c>
      <c r="C35" s="10" t="s">
        <v>173</v>
      </c>
      <c r="D35" s="70">
        <v>12.824999999999999</v>
      </c>
      <c r="E35" s="10" t="s">
        <v>126</v>
      </c>
      <c r="F35" s="49" t="s">
        <v>127</v>
      </c>
      <c r="G35" s="10" t="s">
        <v>487</v>
      </c>
      <c r="H35" s="50"/>
    </row>
    <row r="36" spans="1:11" ht="40.15" customHeight="1">
      <c r="A36" s="15">
        <v>32</v>
      </c>
      <c r="B36" s="10" t="s">
        <v>197</v>
      </c>
      <c r="C36" s="10" t="s">
        <v>198</v>
      </c>
      <c r="D36" s="70">
        <v>343.2</v>
      </c>
      <c r="E36" s="10" t="s">
        <v>140</v>
      </c>
      <c r="F36" s="49" t="s">
        <v>127</v>
      </c>
      <c r="G36" s="10" t="s">
        <v>487</v>
      </c>
      <c r="H36" s="50"/>
      <c r="I36" s="65" t="s">
        <v>490</v>
      </c>
      <c r="J36">
        <v>1.7985</v>
      </c>
      <c r="K36">
        <f>J36*15</f>
        <v>26.977499999999999</v>
      </c>
    </row>
    <row r="37" spans="1:11" ht="40.15" customHeight="1">
      <c r="A37" s="15">
        <v>33</v>
      </c>
      <c r="B37" s="21" t="s">
        <v>196</v>
      </c>
      <c r="C37" s="10" t="s">
        <v>495</v>
      </c>
      <c r="D37" s="10">
        <v>2.81</v>
      </c>
      <c r="E37" s="21" t="s">
        <v>126</v>
      </c>
      <c r="F37" s="49" t="s">
        <v>127</v>
      </c>
      <c r="G37" s="21" t="s">
        <v>487</v>
      </c>
      <c r="H37" s="50"/>
    </row>
    <row r="38" spans="1:11" ht="40.15" customHeight="1">
      <c r="A38" s="15">
        <v>34</v>
      </c>
      <c r="B38" s="10" t="s">
        <v>219</v>
      </c>
      <c r="C38" s="21" t="s">
        <v>496</v>
      </c>
      <c r="D38" s="21">
        <v>19.850000000000001</v>
      </c>
      <c r="E38" s="10" t="s">
        <v>220</v>
      </c>
      <c r="F38" s="49" t="s">
        <v>127</v>
      </c>
      <c r="G38" s="10" t="s">
        <v>430</v>
      </c>
      <c r="H38" s="50"/>
    </row>
    <row r="39" spans="1:11" ht="40.15" customHeight="1">
      <c r="A39" s="15">
        <v>35</v>
      </c>
      <c r="B39" s="10" t="s">
        <v>221</v>
      </c>
      <c r="C39" s="10" t="s">
        <v>222</v>
      </c>
      <c r="D39" s="70">
        <v>9.6389999999999993</v>
      </c>
      <c r="E39" s="10" t="s">
        <v>126</v>
      </c>
      <c r="F39" s="49" t="s">
        <v>127</v>
      </c>
      <c r="G39" s="10" t="s">
        <v>430</v>
      </c>
      <c r="H39" s="50"/>
    </row>
    <row r="40" spans="1:11" ht="40.15" customHeight="1">
      <c r="A40" s="15">
        <v>36</v>
      </c>
      <c r="B40" s="10" t="s">
        <v>209</v>
      </c>
      <c r="C40" s="10" t="s">
        <v>210</v>
      </c>
      <c r="D40" s="70">
        <v>130.05000000000001</v>
      </c>
      <c r="E40" s="10" t="s">
        <v>211</v>
      </c>
      <c r="F40" s="49" t="s">
        <v>127</v>
      </c>
      <c r="G40" s="10" t="s">
        <v>430</v>
      </c>
      <c r="H40" s="50"/>
    </row>
    <row r="41" spans="1:11" ht="40.15" customHeight="1">
      <c r="A41" s="15">
        <v>37</v>
      </c>
      <c r="B41" s="10" t="s">
        <v>212</v>
      </c>
      <c r="C41" s="10" t="s">
        <v>213</v>
      </c>
      <c r="D41" s="70">
        <v>21.9</v>
      </c>
      <c r="E41" s="10" t="s">
        <v>143</v>
      </c>
      <c r="F41" s="49" t="s">
        <v>127</v>
      </c>
      <c r="G41" s="10" t="s">
        <v>430</v>
      </c>
      <c r="H41" s="50"/>
    </row>
    <row r="42" spans="1:11" ht="40.15" customHeight="1">
      <c r="A42" s="15">
        <v>38</v>
      </c>
      <c r="B42" s="10" t="s">
        <v>251</v>
      </c>
      <c r="C42" s="10" t="s">
        <v>252</v>
      </c>
      <c r="D42" s="70">
        <v>20</v>
      </c>
      <c r="E42" s="10" t="s">
        <v>126</v>
      </c>
      <c r="F42" s="49" t="s">
        <v>127</v>
      </c>
      <c r="G42" s="10" t="s">
        <v>430</v>
      </c>
      <c r="H42" s="50"/>
    </row>
    <row r="43" spans="1:11" ht="40.15" customHeight="1">
      <c r="A43" s="15">
        <v>39</v>
      </c>
      <c r="B43" s="21" t="s">
        <v>243</v>
      </c>
      <c r="C43" s="21" t="s">
        <v>244</v>
      </c>
      <c r="D43" s="68">
        <v>16</v>
      </c>
      <c r="E43" s="21" t="s">
        <v>126</v>
      </c>
      <c r="F43" s="49" t="s">
        <v>127</v>
      </c>
      <c r="G43" s="21" t="s">
        <v>430</v>
      </c>
      <c r="H43" s="50"/>
    </row>
    <row r="44" spans="1:11" ht="40.15" customHeight="1">
      <c r="A44" s="15">
        <v>40</v>
      </c>
      <c r="B44" s="10" t="s">
        <v>245</v>
      </c>
      <c r="C44" s="10" t="s">
        <v>246</v>
      </c>
      <c r="D44" s="70">
        <v>5.6</v>
      </c>
      <c r="E44" s="10" t="s">
        <v>126</v>
      </c>
      <c r="F44" s="49" t="s">
        <v>127</v>
      </c>
      <c r="G44" s="10" t="s">
        <v>430</v>
      </c>
      <c r="H44" s="50"/>
    </row>
    <row r="45" spans="1:11" ht="40.15" customHeight="1">
      <c r="A45" s="15">
        <v>41</v>
      </c>
      <c r="B45" s="10" t="s">
        <v>247</v>
      </c>
      <c r="C45" s="10" t="s">
        <v>248</v>
      </c>
      <c r="D45" s="70">
        <v>0.255</v>
      </c>
      <c r="E45" s="10" t="s">
        <v>126</v>
      </c>
      <c r="F45" s="49" t="s">
        <v>127</v>
      </c>
      <c r="G45" s="10" t="s">
        <v>430</v>
      </c>
      <c r="H45" s="50"/>
    </row>
    <row r="46" spans="1:11" ht="40.15" customHeight="1">
      <c r="A46" s="15">
        <v>42</v>
      </c>
      <c r="B46" s="89" t="s">
        <v>414</v>
      </c>
      <c r="C46" s="89" t="s">
        <v>415</v>
      </c>
      <c r="D46" s="89">
        <v>100.005</v>
      </c>
      <c r="E46" s="22" t="s">
        <v>140</v>
      </c>
      <c r="F46" s="52" t="s">
        <v>127</v>
      </c>
      <c r="G46" s="89" t="s">
        <v>63</v>
      </c>
      <c r="H46" s="48"/>
    </row>
    <row r="47" spans="1:11" ht="40.15" customHeight="1">
      <c r="A47" s="15">
        <v>43</v>
      </c>
      <c r="B47" s="10" t="s">
        <v>341</v>
      </c>
      <c r="C47" s="10" t="s">
        <v>342</v>
      </c>
      <c r="D47" s="11">
        <v>100</v>
      </c>
      <c r="E47" s="10" t="s">
        <v>140</v>
      </c>
      <c r="F47" s="52" t="s">
        <v>127</v>
      </c>
      <c r="G47" s="10" t="s">
        <v>438</v>
      </c>
      <c r="H47" s="48"/>
    </row>
    <row r="48" spans="1:11" ht="40.15" customHeight="1">
      <c r="A48" s="15">
        <v>44</v>
      </c>
      <c r="B48" s="10" t="s">
        <v>343</v>
      </c>
      <c r="C48" s="10" t="s">
        <v>475</v>
      </c>
      <c r="D48" s="11">
        <v>100</v>
      </c>
      <c r="E48" s="10" t="s">
        <v>140</v>
      </c>
      <c r="F48" s="52" t="s">
        <v>127</v>
      </c>
      <c r="G48" s="10" t="s">
        <v>438</v>
      </c>
      <c r="H48" s="48"/>
    </row>
    <row r="49" spans="1:11" ht="40.15" customHeight="1">
      <c r="A49" s="15">
        <v>45</v>
      </c>
      <c r="B49" s="10" t="s">
        <v>265</v>
      </c>
      <c r="C49" s="10" t="s">
        <v>266</v>
      </c>
      <c r="D49" s="70">
        <v>80</v>
      </c>
      <c r="E49" s="10" t="s">
        <v>126</v>
      </c>
      <c r="F49" s="49" t="s">
        <v>127</v>
      </c>
      <c r="G49" s="10" t="s">
        <v>430</v>
      </c>
      <c r="H49" s="50"/>
    </row>
    <row r="50" spans="1:11" ht="40.15" customHeight="1">
      <c r="A50" s="15">
        <v>46</v>
      </c>
      <c r="B50" s="10" t="s">
        <v>267</v>
      </c>
      <c r="C50" s="10" t="s">
        <v>268</v>
      </c>
      <c r="D50" s="70">
        <v>9.8000000000000007</v>
      </c>
      <c r="E50" s="10" t="s">
        <v>126</v>
      </c>
      <c r="F50" s="49" t="s">
        <v>127</v>
      </c>
      <c r="G50" s="10" t="s">
        <v>487</v>
      </c>
      <c r="H50" s="50"/>
    </row>
    <row r="51" spans="1:11" ht="40.15" customHeight="1">
      <c r="A51" s="15">
        <v>47</v>
      </c>
      <c r="B51" s="63" t="s">
        <v>269</v>
      </c>
      <c r="C51" s="63" t="s">
        <v>270</v>
      </c>
      <c r="D51" s="87">
        <v>5</v>
      </c>
      <c r="E51" s="63" t="s">
        <v>143</v>
      </c>
      <c r="F51" s="49" t="s">
        <v>127</v>
      </c>
      <c r="G51" s="63" t="s">
        <v>430</v>
      </c>
      <c r="H51" s="88"/>
    </row>
    <row r="52" spans="1:11" ht="40.15" customHeight="1">
      <c r="A52" s="15">
        <v>48</v>
      </c>
      <c r="B52" s="10" t="s">
        <v>281</v>
      </c>
      <c r="C52" s="10" t="s">
        <v>282</v>
      </c>
      <c r="D52" s="70">
        <v>40</v>
      </c>
      <c r="E52" s="10" t="s">
        <v>126</v>
      </c>
      <c r="F52" s="49" t="s">
        <v>127</v>
      </c>
      <c r="G52" s="10" t="s">
        <v>430</v>
      </c>
      <c r="H52" s="50"/>
    </row>
    <row r="53" spans="1:11" ht="40.15" customHeight="1">
      <c r="A53" s="15">
        <v>49</v>
      </c>
      <c r="B53" s="10" t="s">
        <v>283</v>
      </c>
      <c r="C53" s="10" t="s">
        <v>284</v>
      </c>
      <c r="D53" s="70">
        <v>21.607500000000002</v>
      </c>
      <c r="E53" s="10" t="s">
        <v>137</v>
      </c>
      <c r="F53" s="49" t="s">
        <v>127</v>
      </c>
      <c r="G53" s="10" t="s">
        <v>430</v>
      </c>
      <c r="H53" s="50"/>
      <c r="I53" s="65" t="s">
        <v>492</v>
      </c>
      <c r="J53">
        <v>1.4368000000000001</v>
      </c>
      <c r="K53">
        <f>J53*15</f>
        <v>21.552</v>
      </c>
    </row>
    <row r="54" spans="1:11" ht="40.15" customHeight="1">
      <c r="A54" s="15">
        <v>50</v>
      </c>
      <c r="B54" s="25" t="s">
        <v>285</v>
      </c>
      <c r="C54" s="25" t="s">
        <v>286</v>
      </c>
      <c r="D54" s="70">
        <v>11</v>
      </c>
      <c r="E54" s="10" t="s">
        <v>126</v>
      </c>
      <c r="F54" s="49" t="s">
        <v>127</v>
      </c>
      <c r="G54" s="10" t="s">
        <v>430</v>
      </c>
      <c r="H54" s="50"/>
    </row>
    <row r="55" spans="1:11" ht="40.15" customHeight="1">
      <c r="A55" s="15">
        <v>51</v>
      </c>
      <c r="B55" s="25" t="s">
        <v>287</v>
      </c>
      <c r="C55" s="25" t="s">
        <v>288</v>
      </c>
      <c r="D55" s="70">
        <v>3</v>
      </c>
      <c r="E55" s="10" t="s">
        <v>126</v>
      </c>
      <c r="F55" s="49" t="s">
        <v>127</v>
      </c>
      <c r="G55" s="10" t="s">
        <v>430</v>
      </c>
      <c r="H55" s="50"/>
    </row>
    <row r="56" spans="1:11" ht="40.15" customHeight="1">
      <c r="A56" s="15">
        <v>52</v>
      </c>
      <c r="B56" s="18" t="s">
        <v>361</v>
      </c>
      <c r="C56" s="18" t="s">
        <v>362</v>
      </c>
      <c r="D56" s="11">
        <v>127.5</v>
      </c>
      <c r="E56" s="10" t="s">
        <v>216</v>
      </c>
      <c r="F56" s="52" t="s">
        <v>127</v>
      </c>
      <c r="G56" s="10" t="s">
        <v>439</v>
      </c>
      <c r="H56" s="48"/>
    </row>
    <row r="57" spans="1:11" ht="40.15" customHeight="1">
      <c r="A57" s="15">
        <v>53</v>
      </c>
      <c r="B57" s="10" t="s">
        <v>363</v>
      </c>
      <c r="C57" s="10" t="s">
        <v>362</v>
      </c>
      <c r="D57" s="11">
        <v>68.7</v>
      </c>
      <c r="E57" s="10" t="s">
        <v>216</v>
      </c>
      <c r="F57" s="52" t="s">
        <v>127</v>
      </c>
      <c r="G57" s="10" t="s">
        <v>439</v>
      </c>
      <c r="H57" s="48"/>
    </row>
    <row r="58" spans="1:11" ht="40.15" customHeight="1">
      <c r="A58" s="15">
        <v>54</v>
      </c>
      <c r="B58" s="25" t="s">
        <v>299</v>
      </c>
      <c r="C58" s="25" t="s">
        <v>300</v>
      </c>
      <c r="D58" s="70">
        <v>1.65</v>
      </c>
      <c r="E58" s="10" t="s">
        <v>126</v>
      </c>
      <c r="F58" s="49" t="s">
        <v>127</v>
      </c>
      <c r="G58" s="10" t="s">
        <v>430</v>
      </c>
      <c r="H58" s="50"/>
    </row>
    <row r="59" spans="1:11" ht="40.15" customHeight="1">
      <c r="A59" s="15">
        <v>55</v>
      </c>
      <c r="B59" s="21" t="s">
        <v>289</v>
      </c>
      <c r="C59" s="21" t="s">
        <v>290</v>
      </c>
      <c r="D59" s="68">
        <v>7.6050000000000004</v>
      </c>
      <c r="E59" s="21" t="s">
        <v>126</v>
      </c>
      <c r="F59" s="49" t="s">
        <v>127</v>
      </c>
      <c r="G59" s="21" t="s">
        <v>430</v>
      </c>
      <c r="H59" s="50"/>
    </row>
    <row r="60" spans="1:11" ht="40.15" customHeight="1">
      <c r="A60" s="15">
        <v>56</v>
      </c>
      <c r="B60" s="21" t="s">
        <v>295</v>
      </c>
      <c r="C60" s="21" t="s">
        <v>296</v>
      </c>
      <c r="D60" s="68">
        <v>5.6745000000000001</v>
      </c>
      <c r="E60" s="10" t="s">
        <v>143</v>
      </c>
      <c r="F60" s="49" t="s">
        <v>127</v>
      </c>
      <c r="G60" s="21" t="s">
        <v>430</v>
      </c>
      <c r="H60" s="50"/>
      <c r="I60" s="65" t="s">
        <v>491</v>
      </c>
      <c r="J60">
        <v>0.10440000000000001</v>
      </c>
      <c r="K60">
        <f>J60*15</f>
        <v>1.5660000000000001</v>
      </c>
    </row>
    <row r="61" spans="1:11" ht="40.15" customHeight="1">
      <c r="A61" s="15">
        <v>57</v>
      </c>
      <c r="B61" s="10" t="s">
        <v>124</v>
      </c>
      <c r="C61" s="10" t="s">
        <v>125</v>
      </c>
      <c r="D61" s="70">
        <v>297</v>
      </c>
      <c r="E61" s="10" t="s">
        <v>126</v>
      </c>
      <c r="F61" s="49" t="s">
        <v>127</v>
      </c>
      <c r="G61" s="10" t="s">
        <v>426</v>
      </c>
      <c r="H61" s="50"/>
    </row>
    <row r="62" spans="1:11" ht="40.15" customHeight="1">
      <c r="A62" s="15">
        <v>58</v>
      </c>
      <c r="B62" s="10" t="s">
        <v>128</v>
      </c>
      <c r="C62" s="10" t="s">
        <v>125</v>
      </c>
      <c r="D62" s="70">
        <v>54.75</v>
      </c>
      <c r="E62" s="10" t="s">
        <v>126</v>
      </c>
      <c r="F62" s="49" t="s">
        <v>127</v>
      </c>
      <c r="G62" s="10" t="s">
        <v>426</v>
      </c>
      <c r="H62" s="50"/>
    </row>
    <row r="63" spans="1:11" ht="40.15" customHeight="1">
      <c r="A63" s="15">
        <v>59</v>
      </c>
      <c r="B63" s="22" t="s">
        <v>131</v>
      </c>
      <c r="C63" s="22" t="s">
        <v>125</v>
      </c>
      <c r="D63" s="71">
        <v>17.88</v>
      </c>
      <c r="E63" s="22" t="s">
        <v>126</v>
      </c>
      <c r="F63" s="49" t="s">
        <v>127</v>
      </c>
      <c r="G63" s="22" t="s">
        <v>486</v>
      </c>
      <c r="H63" s="50"/>
    </row>
    <row r="64" spans="1:11" ht="40.15" customHeight="1">
      <c r="A64" s="15">
        <v>60</v>
      </c>
      <c r="B64" s="21" t="s">
        <v>129</v>
      </c>
      <c r="C64" s="21" t="s">
        <v>125</v>
      </c>
      <c r="D64" s="68">
        <v>4.58</v>
      </c>
      <c r="E64" s="21" t="s">
        <v>126</v>
      </c>
      <c r="F64" s="49" t="s">
        <v>127</v>
      </c>
      <c r="G64" s="21" t="s">
        <v>426</v>
      </c>
      <c r="H64" s="50"/>
    </row>
    <row r="65" spans="1:11" ht="40.15" customHeight="1">
      <c r="A65" s="15">
        <v>61</v>
      </c>
      <c r="B65" s="22" t="s">
        <v>158</v>
      </c>
      <c r="C65" s="22" t="s">
        <v>159</v>
      </c>
      <c r="D65" s="71">
        <v>65.900000000000006</v>
      </c>
      <c r="E65" s="22" t="s">
        <v>126</v>
      </c>
      <c r="F65" s="49" t="s">
        <v>127</v>
      </c>
      <c r="G65" s="22" t="s">
        <v>426</v>
      </c>
      <c r="H65" s="50"/>
    </row>
    <row r="66" spans="1:11" ht="40.15" customHeight="1">
      <c r="A66" s="15">
        <v>62</v>
      </c>
      <c r="B66" s="22" t="s">
        <v>160</v>
      </c>
      <c r="C66" s="22" t="s">
        <v>159</v>
      </c>
      <c r="D66" s="71">
        <v>54.12</v>
      </c>
      <c r="E66" s="22" t="s">
        <v>126</v>
      </c>
      <c r="F66" s="49" t="s">
        <v>127</v>
      </c>
      <c r="G66" s="22" t="s">
        <v>426</v>
      </c>
      <c r="H66" s="50"/>
    </row>
    <row r="67" spans="1:11" ht="40.15" customHeight="1">
      <c r="A67" s="15">
        <v>63</v>
      </c>
      <c r="B67" s="22" t="s">
        <v>156</v>
      </c>
      <c r="C67" s="22" t="s">
        <v>157</v>
      </c>
      <c r="D67" s="71">
        <v>25.5</v>
      </c>
      <c r="E67" s="22" t="s">
        <v>126</v>
      </c>
      <c r="F67" s="49" t="s">
        <v>127</v>
      </c>
      <c r="G67" s="22" t="s">
        <v>426</v>
      </c>
      <c r="H67" s="50"/>
    </row>
    <row r="68" spans="1:11" ht="40.15" customHeight="1">
      <c r="A68" s="15">
        <v>64</v>
      </c>
      <c r="B68" s="10" t="s">
        <v>161</v>
      </c>
      <c r="C68" s="10" t="s">
        <v>162</v>
      </c>
      <c r="D68" s="70">
        <v>7.5</v>
      </c>
      <c r="E68" s="10" t="s">
        <v>143</v>
      </c>
      <c r="F68" s="49" t="s">
        <v>127</v>
      </c>
      <c r="G68" s="10" t="s">
        <v>426</v>
      </c>
      <c r="H68" s="50"/>
    </row>
    <row r="69" spans="1:11" ht="40.15" customHeight="1">
      <c r="A69" s="15">
        <v>65</v>
      </c>
      <c r="B69" s="10" t="s">
        <v>161</v>
      </c>
      <c r="C69" s="10" t="s">
        <v>163</v>
      </c>
      <c r="D69" s="70">
        <v>5.4</v>
      </c>
      <c r="E69" s="10" t="s">
        <v>143</v>
      </c>
      <c r="F69" s="49" t="s">
        <v>127</v>
      </c>
      <c r="G69" s="10" t="s">
        <v>426</v>
      </c>
      <c r="H69" s="50"/>
    </row>
    <row r="70" spans="1:11" ht="40.15" customHeight="1">
      <c r="A70" s="15">
        <v>66</v>
      </c>
      <c r="B70" s="21" t="s">
        <v>188</v>
      </c>
      <c r="C70" s="21" t="s">
        <v>189</v>
      </c>
      <c r="D70" s="68">
        <v>224.2</v>
      </c>
      <c r="E70" s="21" t="s">
        <v>140</v>
      </c>
      <c r="F70" s="49" t="s">
        <v>127</v>
      </c>
      <c r="G70" s="21" t="s">
        <v>426</v>
      </c>
      <c r="H70" s="50"/>
    </row>
    <row r="71" spans="1:11" ht="40.15" customHeight="1">
      <c r="A71" s="15">
        <v>67</v>
      </c>
      <c r="B71" s="10" t="s">
        <v>190</v>
      </c>
      <c r="C71" s="10" t="s">
        <v>191</v>
      </c>
      <c r="D71" s="70">
        <v>40</v>
      </c>
      <c r="E71" s="10" t="s">
        <v>140</v>
      </c>
      <c r="F71" s="49" t="s">
        <v>127</v>
      </c>
      <c r="G71" s="10" t="s">
        <v>426</v>
      </c>
      <c r="H71" s="50"/>
    </row>
    <row r="72" spans="1:11" ht="40.15" customHeight="1">
      <c r="A72" s="15">
        <v>68</v>
      </c>
      <c r="B72" s="21" t="s">
        <v>192</v>
      </c>
      <c r="C72" s="21" t="s">
        <v>193</v>
      </c>
      <c r="D72" s="68">
        <v>28.97</v>
      </c>
      <c r="E72" s="21" t="s">
        <v>140</v>
      </c>
      <c r="F72" s="49" t="s">
        <v>127</v>
      </c>
      <c r="G72" s="21" t="s">
        <v>426</v>
      </c>
      <c r="H72" s="50"/>
    </row>
    <row r="73" spans="1:11" ht="40.15" customHeight="1">
      <c r="A73" s="15">
        <v>69</v>
      </c>
      <c r="B73" s="10" t="s">
        <v>186</v>
      </c>
      <c r="C73" s="10" t="s">
        <v>187</v>
      </c>
      <c r="D73" s="70">
        <v>25</v>
      </c>
      <c r="E73" s="10" t="s">
        <v>143</v>
      </c>
      <c r="F73" s="49" t="s">
        <v>127</v>
      </c>
      <c r="G73" s="10" t="s">
        <v>426</v>
      </c>
      <c r="H73" s="50"/>
    </row>
    <row r="74" spans="1:11" ht="40.15" customHeight="1">
      <c r="A74" s="15">
        <v>70</v>
      </c>
      <c r="B74" s="10" t="s">
        <v>199</v>
      </c>
      <c r="C74" s="10" t="s">
        <v>200</v>
      </c>
      <c r="D74" s="70">
        <v>210</v>
      </c>
      <c r="E74" s="10" t="s">
        <v>126</v>
      </c>
      <c r="F74" s="49" t="s">
        <v>127</v>
      </c>
      <c r="G74" s="10" t="s">
        <v>426</v>
      </c>
      <c r="H74" s="50"/>
    </row>
    <row r="75" spans="1:11" ht="40.15" customHeight="1">
      <c r="A75" s="15">
        <v>71</v>
      </c>
      <c r="B75" s="24" t="s">
        <v>205</v>
      </c>
      <c r="C75" s="24" t="s">
        <v>206</v>
      </c>
      <c r="D75" s="74">
        <v>66.36</v>
      </c>
      <c r="E75" s="24" t="s">
        <v>126</v>
      </c>
      <c r="F75" s="49" t="s">
        <v>127</v>
      </c>
      <c r="G75" s="24" t="s">
        <v>426</v>
      </c>
      <c r="H75" s="50"/>
    </row>
    <row r="76" spans="1:11" ht="40.15" customHeight="1">
      <c r="A76" s="15">
        <v>72</v>
      </c>
      <c r="B76" s="10" t="s">
        <v>236</v>
      </c>
      <c r="C76" s="10" t="s">
        <v>233</v>
      </c>
      <c r="D76" s="70">
        <v>159</v>
      </c>
      <c r="E76" s="10" t="s">
        <v>216</v>
      </c>
      <c r="F76" s="49" t="s">
        <v>127</v>
      </c>
      <c r="G76" s="10" t="s">
        <v>426</v>
      </c>
      <c r="H76" s="50"/>
    </row>
    <row r="77" spans="1:11" ht="40.15" customHeight="1">
      <c r="A77" s="15">
        <v>73</v>
      </c>
      <c r="B77" s="21" t="s">
        <v>232</v>
      </c>
      <c r="C77" s="21" t="s">
        <v>233</v>
      </c>
      <c r="D77" s="68">
        <v>130</v>
      </c>
      <c r="E77" s="21" t="s">
        <v>216</v>
      </c>
      <c r="F77" s="49" t="s">
        <v>127</v>
      </c>
      <c r="G77" s="17" t="s">
        <v>426</v>
      </c>
      <c r="H77" s="50"/>
    </row>
    <row r="78" spans="1:11" ht="40.15" customHeight="1">
      <c r="A78" s="15">
        <v>74</v>
      </c>
      <c r="B78" s="21" t="s">
        <v>253</v>
      </c>
      <c r="C78" s="21" t="s">
        <v>254</v>
      </c>
      <c r="D78" s="68">
        <v>21.6</v>
      </c>
      <c r="E78" s="21" t="s">
        <v>126</v>
      </c>
      <c r="F78" s="49" t="s">
        <v>127</v>
      </c>
      <c r="G78" s="26" t="s">
        <v>435</v>
      </c>
      <c r="H78" s="50"/>
    </row>
    <row r="79" spans="1:11" ht="40.15" customHeight="1">
      <c r="A79" s="15">
        <v>75</v>
      </c>
      <c r="B79" s="25" t="s">
        <v>310</v>
      </c>
      <c r="C79" s="25" t="s">
        <v>311</v>
      </c>
      <c r="D79" s="70">
        <v>103.95</v>
      </c>
      <c r="E79" s="10" t="s">
        <v>140</v>
      </c>
      <c r="F79" s="49" t="s">
        <v>127</v>
      </c>
      <c r="G79" s="10" t="s">
        <v>426</v>
      </c>
      <c r="H79" s="50"/>
      <c r="I79" s="65" t="s">
        <v>494</v>
      </c>
      <c r="J79">
        <v>6.6455000000000002</v>
      </c>
      <c r="K79">
        <f>J79*15</f>
        <v>99.682500000000005</v>
      </c>
    </row>
    <row r="80" spans="1:11" ht="40.15" customHeight="1">
      <c r="A80" s="15">
        <v>76</v>
      </c>
      <c r="B80" s="18" t="s">
        <v>304</v>
      </c>
      <c r="C80" s="18" t="s">
        <v>305</v>
      </c>
      <c r="D80" s="72">
        <v>20.99</v>
      </c>
      <c r="E80" s="10" t="s">
        <v>216</v>
      </c>
      <c r="F80" s="49" t="s">
        <v>127</v>
      </c>
      <c r="G80" s="10" t="s">
        <v>426</v>
      </c>
      <c r="H80" s="50"/>
    </row>
    <row r="81" spans="1:11" ht="40.15" customHeight="1">
      <c r="A81" s="15">
        <v>77</v>
      </c>
      <c r="B81" s="25" t="s">
        <v>306</v>
      </c>
      <c r="C81" s="25" t="s">
        <v>307</v>
      </c>
      <c r="D81" s="70">
        <v>0.45</v>
      </c>
      <c r="E81" s="10" t="s">
        <v>126</v>
      </c>
      <c r="F81" s="49" t="s">
        <v>127</v>
      </c>
      <c r="G81" s="10" t="s">
        <v>426</v>
      </c>
      <c r="H81" s="50"/>
    </row>
    <row r="82" spans="1:11" ht="40.15" customHeight="1">
      <c r="A82" s="15">
        <v>78</v>
      </c>
      <c r="B82" s="10" t="s">
        <v>130</v>
      </c>
      <c r="C82" s="10" t="s">
        <v>125</v>
      </c>
      <c r="D82" s="70">
        <v>115.95</v>
      </c>
      <c r="E82" s="10" t="s">
        <v>126</v>
      </c>
      <c r="F82" s="49" t="s">
        <v>127</v>
      </c>
      <c r="G82" s="10" t="s">
        <v>427</v>
      </c>
      <c r="H82" s="50"/>
    </row>
    <row r="83" spans="1:11" ht="40.15" customHeight="1">
      <c r="A83" s="15">
        <v>79</v>
      </c>
      <c r="B83" s="10" t="s">
        <v>164</v>
      </c>
      <c r="C83" s="10" t="s">
        <v>165</v>
      </c>
      <c r="D83" s="70">
        <v>8.5500000000000007</v>
      </c>
      <c r="E83" s="10" t="s">
        <v>126</v>
      </c>
      <c r="F83" s="49" t="s">
        <v>127</v>
      </c>
      <c r="G83" s="10" t="s">
        <v>427</v>
      </c>
      <c r="H83" s="50"/>
    </row>
    <row r="84" spans="1:11" ht="40.15" customHeight="1">
      <c r="A84" s="15">
        <v>80</v>
      </c>
      <c r="B84" s="21" t="s">
        <v>226</v>
      </c>
      <c r="C84" s="21" t="s">
        <v>227</v>
      </c>
      <c r="D84" s="68">
        <v>12.27</v>
      </c>
      <c r="E84" s="21" t="s">
        <v>126</v>
      </c>
      <c r="F84" s="49" t="s">
        <v>127</v>
      </c>
      <c r="G84" s="21" t="s">
        <v>427</v>
      </c>
      <c r="H84" s="50"/>
    </row>
    <row r="85" spans="1:11" ht="40.15" customHeight="1">
      <c r="A85" s="15">
        <v>81</v>
      </c>
      <c r="B85" s="10" t="s">
        <v>271</v>
      </c>
      <c r="C85" s="10" t="s">
        <v>272</v>
      </c>
      <c r="D85" s="70">
        <v>21</v>
      </c>
      <c r="E85" s="10" t="s">
        <v>126</v>
      </c>
      <c r="F85" s="49" t="s">
        <v>127</v>
      </c>
      <c r="G85" s="10" t="s">
        <v>427</v>
      </c>
      <c r="H85" s="50"/>
    </row>
    <row r="86" spans="1:11" ht="40.15" customHeight="1">
      <c r="A86" s="15">
        <v>82</v>
      </c>
      <c r="B86" s="21" t="s">
        <v>145</v>
      </c>
      <c r="C86" s="21" t="s">
        <v>146</v>
      </c>
      <c r="D86" s="68">
        <v>7.04</v>
      </c>
      <c r="E86" s="21" t="s">
        <v>143</v>
      </c>
      <c r="F86" s="49" t="s">
        <v>127</v>
      </c>
      <c r="G86" s="32" t="s">
        <v>431</v>
      </c>
      <c r="H86" s="50"/>
    </row>
    <row r="87" spans="1:11" ht="40.15" customHeight="1">
      <c r="A87" s="15">
        <v>83</v>
      </c>
      <c r="B87" s="21" t="s">
        <v>147</v>
      </c>
      <c r="C87" s="21" t="s">
        <v>148</v>
      </c>
      <c r="D87" s="68">
        <v>2.2999999999999998</v>
      </c>
      <c r="E87" s="21" t="s">
        <v>143</v>
      </c>
      <c r="F87" s="49" t="s">
        <v>127</v>
      </c>
      <c r="G87" s="33" t="s">
        <v>431</v>
      </c>
      <c r="H87" s="50"/>
    </row>
    <row r="88" spans="1:11" ht="40.15" customHeight="1">
      <c r="A88" s="15">
        <v>84</v>
      </c>
      <c r="B88" s="10" t="s">
        <v>214</v>
      </c>
      <c r="C88" s="10" t="s">
        <v>215</v>
      </c>
      <c r="D88" s="70">
        <v>29.95</v>
      </c>
      <c r="E88" s="10" t="s">
        <v>216</v>
      </c>
      <c r="F88" s="49" t="s">
        <v>127</v>
      </c>
      <c r="G88" s="10" t="s">
        <v>431</v>
      </c>
      <c r="H88" s="50"/>
    </row>
    <row r="89" spans="1:11" ht="40.15" customHeight="1">
      <c r="A89" s="15">
        <v>85</v>
      </c>
      <c r="B89" s="10" t="s">
        <v>223</v>
      </c>
      <c r="C89" s="10" t="s">
        <v>224</v>
      </c>
      <c r="D89" s="70">
        <v>261.05</v>
      </c>
      <c r="E89" s="10" t="s">
        <v>225</v>
      </c>
      <c r="F89" s="49" t="s">
        <v>127</v>
      </c>
      <c r="G89" s="10" t="s">
        <v>431</v>
      </c>
      <c r="H89" s="50"/>
    </row>
    <row r="90" spans="1:11" ht="40.15" customHeight="1">
      <c r="A90" s="15">
        <v>86</v>
      </c>
      <c r="B90" s="10" t="s">
        <v>255</v>
      </c>
      <c r="C90" s="10" t="s">
        <v>256</v>
      </c>
      <c r="D90" s="70">
        <v>6.5</v>
      </c>
      <c r="E90" s="10" t="s">
        <v>126</v>
      </c>
      <c r="F90" s="49" t="s">
        <v>127</v>
      </c>
      <c r="G90" s="10" t="s">
        <v>431</v>
      </c>
      <c r="H90" s="50"/>
    </row>
    <row r="91" spans="1:11" ht="40.15" customHeight="1">
      <c r="A91" s="15">
        <v>87</v>
      </c>
      <c r="B91" s="22" t="s">
        <v>132</v>
      </c>
      <c r="C91" s="22" t="s">
        <v>125</v>
      </c>
      <c r="D91" s="71">
        <v>130.41999999999999</v>
      </c>
      <c r="E91" s="22" t="s">
        <v>126</v>
      </c>
      <c r="F91" s="49" t="s">
        <v>127</v>
      </c>
      <c r="G91" s="22" t="s">
        <v>429</v>
      </c>
      <c r="H91" s="50"/>
    </row>
    <row r="92" spans="1:11" ht="40.15" customHeight="1">
      <c r="A92" s="15">
        <v>88</v>
      </c>
      <c r="B92" s="10" t="s">
        <v>138</v>
      </c>
      <c r="C92" s="10" t="s">
        <v>139</v>
      </c>
      <c r="D92" s="70">
        <v>618.87599999999998</v>
      </c>
      <c r="E92" s="10" t="s">
        <v>140</v>
      </c>
      <c r="F92" s="49" t="s">
        <v>127</v>
      </c>
      <c r="G92" s="10" t="s">
        <v>429</v>
      </c>
      <c r="H92" s="50"/>
      <c r="I92" s="65" t="s">
        <v>489</v>
      </c>
      <c r="J92">
        <v>36.5426</v>
      </c>
      <c r="K92">
        <f>J92*15</f>
        <v>548.13900000000001</v>
      </c>
    </row>
    <row r="93" spans="1:11" ht="40.15" customHeight="1">
      <c r="A93" s="15">
        <v>89</v>
      </c>
      <c r="B93" s="10" t="s">
        <v>149</v>
      </c>
      <c r="C93" s="10" t="s">
        <v>142</v>
      </c>
      <c r="D93" s="70">
        <v>13.82</v>
      </c>
      <c r="E93" s="10" t="s">
        <v>143</v>
      </c>
      <c r="F93" s="49" t="s">
        <v>127</v>
      </c>
      <c r="G93" s="10" t="s">
        <v>429</v>
      </c>
      <c r="H93" s="50"/>
    </row>
    <row r="94" spans="1:11" ht="40.15" customHeight="1">
      <c r="A94" s="15">
        <v>90</v>
      </c>
      <c r="B94" s="15" t="s">
        <v>166</v>
      </c>
      <c r="C94" s="16" t="s">
        <v>167</v>
      </c>
      <c r="D94" s="75">
        <v>8.5500000000000007</v>
      </c>
      <c r="E94" s="10" t="s">
        <v>126</v>
      </c>
      <c r="F94" s="49" t="s">
        <v>127</v>
      </c>
      <c r="G94" s="10" t="s">
        <v>429</v>
      </c>
      <c r="H94" s="50"/>
    </row>
    <row r="95" spans="1:11" ht="40.15" customHeight="1">
      <c r="A95" s="15">
        <v>91</v>
      </c>
      <c r="B95" s="10" t="s">
        <v>257</v>
      </c>
      <c r="C95" s="10" t="s">
        <v>258</v>
      </c>
      <c r="D95" s="70">
        <v>70.900000000000006</v>
      </c>
      <c r="E95" s="10" t="s">
        <v>140</v>
      </c>
      <c r="F95" s="49" t="s">
        <v>127</v>
      </c>
      <c r="G95" s="10" t="s">
        <v>429</v>
      </c>
      <c r="H95" s="50"/>
    </row>
    <row r="96" spans="1:11" ht="40.15" customHeight="1">
      <c r="A96" s="15">
        <v>92</v>
      </c>
      <c r="B96" s="10" t="s">
        <v>259</v>
      </c>
      <c r="C96" s="10" t="s">
        <v>258</v>
      </c>
      <c r="D96" s="70">
        <v>41.7</v>
      </c>
      <c r="E96" s="10" t="s">
        <v>143</v>
      </c>
      <c r="F96" s="49" t="s">
        <v>127</v>
      </c>
      <c r="G96" s="10" t="s">
        <v>429</v>
      </c>
      <c r="H96" s="50"/>
    </row>
    <row r="97" spans="1:11" ht="40.15" customHeight="1">
      <c r="A97" s="15">
        <v>93</v>
      </c>
      <c r="B97" s="10" t="s">
        <v>260</v>
      </c>
      <c r="C97" s="10" t="s">
        <v>258</v>
      </c>
      <c r="D97" s="70">
        <v>19</v>
      </c>
      <c r="E97" s="10" t="s">
        <v>143</v>
      </c>
      <c r="F97" s="49" t="s">
        <v>127</v>
      </c>
      <c r="G97" s="10" t="s">
        <v>429</v>
      </c>
      <c r="H97" s="50"/>
    </row>
    <row r="98" spans="1:11" ht="40.15" customHeight="1">
      <c r="A98" s="15">
        <v>94</v>
      </c>
      <c r="B98" s="10" t="s">
        <v>273</v>
      </c>
      <c r="C98" s="10" t="s">
        <v>274</v>
      </c>
      <c r="D98" s="70">
        <v>10.574999999999999</v>
      </c>
      <c r="E98" s="10" t="s">
        <v>140</v>
      </c>
      <c r="F98" s="49" t="s">
        <v>127</v>
      </c>
      <c r="G98" s="10" t="s">
        <v>429</v>
      </c>
      <c r="H98" s="50"/>
    </row>
    <row r="99" spans="1:11" ht="40.15" customHeight="1">
      <c r="A99" s="15">
        <v>95</v>
      </c>
      <c r="B99" s="25" t="s">
        <v>312</v>
      </c>
      <c r="C99" s="25" t="s">
        <v>313</v>
      </c>
      <c r="D99" s="70">
        <v>43.3</v>
      </c>
      <c r="E99" s="10" t="s">
        <v>140</v>
      </c>
      <c r="F99" s="49" t="s">
        <v>127</v>
      </c>
      <c r="G99" s="10" t="s">
        <v>429</v>
      </c>
      <c r="H99" s="50"/>
    </row>
    <row r="100" spans="1:11" ht="40.15" customHeight="1">
      <c r="A100" s="15">
        <v>96</v>
      </c>
      <c r="B100" s="21" t="s">
        <v>150</v>
      </c>
      <c r="C100" s="21" t="s">
        <v>151</v>
      </c>
      <c r="D100" s="68">
        <v>6.08</v>
      </c>
      <c r="E100" s="21" t="s">
        <v>143</v>
      </c>
      <c r="F100" s="49" t="s">
        <v>127</v>
      </c>
      <c r="G100" s="33" t="s">
        <v>432</v>
      </c>
      <c r="H100" s="50"/>
    </row>
    <row r="101" spans="1:11" ht="40.15" customHeight="1">
      <c r="A101" s="15">
        <v>97</v>
      </c>
      <c r="B101" s="10" t="s">
        <v>483</v>
      </c>
      <c r="C101" s="10" t="s">
        <v>153</v>
      </c>
      <c r="D101" s="70">
        <v>150</v>
      </c>
      <c r="E101" s="10" t="s">
        <v>126</v>
      </c>
      <c r="F101" s="49" t="s">
        <v>127</v>
      </c>
      <c r="G101" s="10" t="s">
        <v>432</v>
      </c>
      <c r="H101" s="50"/>
    </row>
    <row r="102" spans="1:11" ht="40.15" customHeight="1">
      <c r="A102" s="15">
        <v>98</v>
      </c>
      <c r="B102" s="21" t="s">
        <v>168</v>
      </c>
      <c r="C102" s="21" t="s">
        <v>169</v>
      </c>
      <c r="D102" s="68">
        <v>74.87</v>
      </c>
      <c r="E102" s="10" t="s">
        <v>137</v>
      </c>
      <c r="F102" s="49" t="s">
        <v>127</v>
      </c>
      <c r="G102" s="17" t="s">
        <v>432</v>
      </c>
      <c r="H102" s="50"/>
      <c r="I102" s="65" t="s">
        <v>491</v>
      </c>
      <c r="J102">
        <v>4.9912999999999998</v>
      </c>
      <c r="K102">
        <f>J102*15</f>
        <v>74.869500000000002</v>
      </c>
    </row>
    <row r="103" spans="1:11" ht="40.15" customHeight="1">
      <c r="A103" s="15">
        <v>99</v>
      </c>
      <c r="B103" s="21" t="s">
        <v>170</v>
      </c>
      <c r="C103" s="21" t="s">
        <v>171</v>
      </c>
      <c r="D103" s="68">
        <v>25.5</v>
      </c>
      <c r="E103" s="10" t="s">
        <v>126</v>
      </c>
      <c r="F103" s="49" t="s">
        <v>127</v>
      </c>
      <c r="G103" s="17" t="s">
        <v>432</v>
      </c>
      <c r="H103" s="50"/>
    </row>
    <row r="104" spans="1:11" ht="40.15" customHeight="1">
      <c r="A104" s="15">
        <v>100</v>
      </c>
      <c r="B104" s="21" t="s">
        <v>194</v>
      </c>
      <c r="C104" s="21" t="s">
        <v>195</v>
      </c>
      <c r="D104" s="68">
        <v>17.399999999999999</v>
      </c>
      <c r="E104" s="21" t="s">
        <v>126</v>
      </c>
      <c r="F104" s="49" t="s">
        <v>127</v>
      </c>
      <c r="G104" s="21" t="s">
        <v>432</v>
      </c>
      <c r="H104" s="50"/>
    </row>
    <row r="105" spans="1:11" ht="40.15" customHeight="1">
      <c r="A105" s="15">
        <v>101</v>
      </c>
      <c r="B105" s="21" t="s">
        <v>207</v>
      </c>
      <c r="C105" s="21" t="s">
        <v>208</v>
      </c>
      <c r="D105" s="68">
        <v>36.33</v>
      </c>
      <c r="E105" s="21" t="s">
        <v>143</v>
      </c>
      <c r="F105" s="49" t="s">
        <v>127</v>
      </c>
      <c r="G105" s="21" t="s">
        <v>432</v>
      </c>
      <c r="H105" s="50"/>
    </row>
    <row r="106" spans="1:11" ht="40.15" customHeight="1">
      <c r="A106" s="15">
        <v>102</v>
      </c>
      <c r="B106" s="10" t="s">
        <v>217</v>
      </c>
      <c r="C106" s="10" t="s">
        <v>218</v>
      </c>
      <c r="D106" s="70">
        <v>90</v>
      </c>
      <c r="E106" s="10" t="s">
        <v>126</v>
      </c>
      <c r="F106" s="49" t="s">
        <v>127</v>
      </c>
      <c r="G106" s="10" t="s">
        <v>432</v>
      </c>
      <c r="H106" s="50"/>
    </row>
    <row r="107" spans="1:11" ht="40.15" customHeight="1">
      <c r="A107" s="15">
        <v>103</v>
      </c>
      <c r="B107" s="10" t="s">
        <v>234</v>
      </c>
      <c r="C107" s="10" t="s">
        <v>235</v>
      </c>
      <c r="D107" s="70">
        <v>60</v>
      </c>
      <c r="E107" s="10" t="s">
        <v>216</v>
      </c>
      <c r="F107" s="49" t="s">
        <v>127</v>
      </c>
      <c r="G107" s="10" t="s">
        <v>432</v>
      </c>
      <c r="H107" s="50"/>
    </row>
    <row r="108" spans="1:11" ht="40.15" customHeight="1">
      <c r="A108" s="15">
        <v>104</v>
      </c>
      <c r="B108" s="10" t="s">
        <v>275</v>
      </c>
      <c r="C108" s="10" t="s">
        <v>276</v>
      </c>
      <c r="D108" s="70">
        <v>99.998999999999995</v>
      </c>
      <c r="E108" s="10" t="s">
        <v>140</v>
      </c>
      <c r="F108" s="49" t="s">
        <v>127</v>
      </c>
      <c r="G108" s="10" t="s">
        <v>432</v>
      </c>
      <c r="H108" s="50"/>
    </row>
    <row r="109" spans="1:11" ht="40.15" customHeight="1">
      <c r="A109" s="15">
        <v>105</v>
      </c>
      <c r="B109" s="10" t="s">
        <v>279</v>
      </c>
      <c r="C109" s="10" t="s">
        <v>280</v>
      </c>
      <c r="D109" s="70">
        <v>30</v>
      </c>
      <c r="E109" s="10" t="s">
        <v>140</v>
      </c>
      <c r="F109" s="49" t="s">
        <v>127</v>
      </c>
      <c r="G109" s="10" t="s">
        <v>432</v>
      </c>
      <c r="H109" s="50"/>
    </row>
    <row r="110" spans="1:11" ht="40.15" customHeight="1">
      <c r="A110" s="15">
        <v>106</v>
      </c>
      <c r="B110" s="10" t="s">
        <v>277</v>
      </c>
      <c r="C110" s="10" t="s">
        <v>278</v>
      </c>
      <c r="D110" s="70">
        <v>29</v>
      </c>
      <c r="E110" s="10" t="s">
        <v>126</v>
      </c>
      <c r="F110" s="49" t="s">
        <v>127</v>
      </c>
      <c r="G110" s="10" t="s">
        <v>432</v>
      </c>
      <c r="H110" s="50"/>
    </row>
    <row r="111" spans="1:11" ht="40.15" customHeight="1">
      <c r="A111" s="15">
        <v>107</v>
      </c>
      <c r="B111" s="25" t="s">
        <v>297</v>
      </c>
      <c r="C111" s="25" t="s">
        <v>298</v>
      </c>
      <c r="D111" s="70">
        <v>1.44</v>
      </c>
      <c r="E111" s="10" t="s">
        <v>137</v>
      </c>
      <c r="F111" s="49" t="s">
        <v>127</v>
      </c>
      <c r="G111" s="10" t="s">
        <v>432</v>
      </c>
      <c r="H111" s="50"/>
    </row>
    <row r="112" spans="1:11" ht="40.15" customHeight="1">
      <c r="A112" s="15">
        <v>108</v>
      </c>
      <c r="B112" s="10" t="s">
        <v>301</v>
      </c>
      <c r="C112" s="10" t="s">
        <v>302</v>
      </c>
      <c r="D112" s="70">
        <v>57</v>
      </c>
      <c r="E112" s="10" t="s">
        <v>216</v>
      </c>
      <c r="F112" s="49" t="s">
        <v>127</v>
      </c>
      <c r="G112" s="10" t="s">
        <v>432</v>
      </c>
      <c r="H112" s="50"/>
    </row>
    <row r="113" spans="4:4" ht="36" customHeight="1">
      <c r="D113" s="76">
        <f>SUM(D5:D112)</f>
        <v>6984.402399999999</v>
      </c>
    </row>
  </sheetData>
  <sortState ref="A108:K110">
    <sortCondition descending="1" ref="D108:D110"/>
  </sortState>
  <mergeCells count="3">
    <mergeCell ref="A1:B1"/>
    <mergeCell ref="A2:H2"/>
    <mergeCell ref="G3:H3"/>
  </mergeCells>
  <phoneticPr fontId="21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46" sqref="D46"/>
    </sheetView>
  </sheetViews>
  <sheetFormatPr defaultColWidth="9" defaultRowHeight="13.5"/>
  <cols>
    <col min="2" max="2" width="26.625" customWidth="1"/>
    <col min="3" max="3" width="24.75" customWidth="1"/>
    <col min="4" max="4" width="14.625" style="77" customWidth="1"/>
    <col min="5" max="5" width="14.625" customWidth="1"/>
    <col min="6" max="6" width="13.625" customWidth="1"/>
    <col min="7" max="7" width="13.75" customWidth="1"/>
    <col min="8" max="8" width="11.125" customWidth="1"/>
  </cols>
  <sheetData>
    <row r="1" spans="1:8" ht="14.25">
      <c r="A1" s="101" t="s">
        <v>314</v>
      </c>
      <c r="B1" s="101"/>
      <c r="F1" s="1"/>
    </row>
    <row r="2" spans="1:8" ht="30" customHeight="1">
      <c r="A2" s="102" t="s">
        <v>315</v>
      </c>
      <c r="B2" s="102"/>
      <c r="C2" s="102"/>
      <c r="D2" s="102"/>
      <c r="E2" s="102"/>
      <c r="F2" s="102"/>
      <c r="G2" s="102"/>
      <c r="H2" s="102"/>
    </row>
    <row r="3" spans="1:8">
      <c r="F3" s="1"/>
      <c r="G3" s="65" t="s">
        <v>474</v>
      </c>
    </row>
    <row r="4" spans="1:8" ht="40.15" customHeight="1">
      <c r="A4" s="9" t="s">
        <v>2</v>
      </c>
      <c r="B4" s="9" t="s">
        <v>3</v>
      </c>
      <c r="C4" s="9" t="s">
        <v>4</v>
      </c>
      <c r="D4" s="67" t="s">
        <v>5</v>
      </c>
      <c r="E4" s="9" t="s">
        <v>6</v>
      </c>
      <c r="F4" s="9" t="s">
        <v>7</v>
      </c>
      <c r="G4" s="9" t="s">
        <v>8</v>
      </c>
      <c r="H4" s="9" t="s">
        <v>9</v>
      </c>
    </row>
    <row r="5" spans="1:8" ht="40.15" customHeight="1">
      <c r="A5" s="20">
        <v>1</v>
      </c>
      <c r="B5" s="45" t="s">
        <v>410</v>
      </c>
      <c r="C5" s="45" t="s">
        <v>411</v>
      </c>
      <c r="D5" s="90">
        <v>15.525</v>
      </c>
      <c r="E5" s="45" t="s">
        <v>126</v>
      </c>
      <c r="F5" s="52" t="s">
        <v>127</v>
      </c>
      <c r="G5" s="45" t="s">
        <v>13</v>
      </c>
      <c r="H5" s="53"/>
    </row>
    <row r="6" spans="1:8" ht="40.15" customHeight="1">
      <c r="A6" s="20">
        <v>2</v>
      </c>
      <c r="B6" s="13" t="s">
        <v>339</v>
      </c>
      <c r="C6" s="13" t="s">
        <v>340</v>
      </c>
      <c r="D6" s="91">
        <v>146</v>
      </c>
      <c r="E6" s="13" t="s">
        <v>140</v>
      </c>
      <c r="F6" s="52" t="s">
        <v>127</v>
      </c>
      <c r="G6" s="14" t="s">
        <v>13</v>
      </c>
      <c r="H6" s="48"/>
    </row>
    <row r="7" spans="1:8" ht="40.15" customHeight="1">
      <c r="A7" s="20">
        <v>3</v>
      </c>
      <c r="B7" s="10" t="s">
        <v>338</v>
      </c>
      <c r="C7" s="10" t="s">
        <v>258</v>
      </c>
      <c r="D7" s="92">
        <v>75.099999999999994</v>
      </c>
      <c r="E7" s="10" t="s">
        <v>216</v>
      </c>
      <c r="F7" s="52" t="s">
        <v>127</v>
      </c>
      <c r="G7" s="10" t="s">
        <v>13</v>
      </c>
      <c r="H7" s="48"/>
    </row>
    <row r="8" spans="1:8" ht="40.15" customHeight="1">
      <c r="A8" s="20">
        <v>4</v>
      </c>
      <c r="B8" s="10" t="s">
        <v>346</v>
      </c>
      <c r="C8" s="10" t="s">
        <v>347</v>
      </c>
      <c r="D8" s="92">
        <v>180.9</v>
      </c>
      <c r="E8" s="10" t="s">
        <v>140</v>
      </c>
      <c r="F8" s="52" t="s">
        <v>127</v>
      </c>
      <c r="G8" s="10" t="s">
        <v>13</v>
      </c>
      <c r="H8" s="48"/>
    </row>
    <row r="9" spans="1:8" ht="40.15" customHeight="1">
      <c r="A9" s="20">
        <v>5</v>
      </c>
      <c r="B9" s="10" t="s">
        <v>344</v>
      </c>
      <c r="C9" s="10" t="s">
        <v>345</v>
      </c>
      <c r="D9" s="92">
        <v>170</v>
      </c>
      <c r="E9" s="10" t="s">
        <v>126</v>
      </c>
      <c r="F9" s="52" t="s">
        <v>127</v>
      </c>
      <c r="G9" s="10" t="s">
        <v>435</v>
      </c>
      <c r="H9" s="48"/>
    </row>
    <row r="10" spans="1:8" ht="40.15" customHeight="1">
      <c r="A10" s="20">
        <v>6</v>
      </c>
      <c r="B10" s="10" t="s">
        <v>310</v>
      </c>
      <c r="C10" s="10" t="s">
        <v>368</v>
      </c>
      <c r="D10" s="92">
        <v>183</v>
      </c>
      <c r="E10" s="10" t="s">
        <v>140</v>
      </c>
      <c r="F10" s="52" t="s">
        <v>127</v>
      </c>
      <c r="G10" s="10" t="s">
        <v>13</v>
      </c>
      <c r="H10" s="48"/>
    </row>
    <row r="11" spans="1:8" ht="40.15" customHeight="1">
      <c r="A11" s="20">
        <v>7</v>
      </c>
      <c r="B11" s="10" t="s">
        <v>369</v>
      </c>
      <c r="C11" s="10" t="s">
        <v>368</v>
      </c>
      <c r="D11" s="92">
        <v>35</v>
      </c>
      <c r="E11" s="10" t="s">
        <v>140</v>
      </c>
      <c r="F11" s="52" t="s">
        <v>127</v>
      </c>
      <c r="G11" s="10" t="s">
        <v>13</v>
      </c>
      <c r="H11" s="53"/>
    </row>
    <row r="12" spans="1:8" ht="40.15" customHeight="1">
      <c r="A12" s="20">
        <v>8</v>
      </c>
      <c r="B12" s="38" t="s">
        <v>402</v>
      </c>
      <c r="C12" s="39" t="s">
        <v>403</v>
      </c>
      <c r="D12" s="93">
        <v>120</v>
      </c>
      <c r="E12" s="39" t="s">
        <v>137</v>
      </c>
      <c r="F12" s="52" t="s">
        <v>127</v>
      </c>
      <c r="G12" s="39" t="s">
        <v>36</v>
      </c>
      <c r="H12" s="53"/>
    </row>
    <row r="13" spans="1:8" ht="40.15" customHeight="1">
      <c r="A13" s="20">
        <v>9</v>
      </c>
      <c r="B13" s="10" t="s">
        <v>329</v>
      </c>
      <c r="C13" s="10" t="s">
        <v>330</v>
      </c>
      <c r="D13" s="92">
        <v>49.95</v>
      </c>
      <c r="E13" s="10" t="s">
        <v>331</v>
      </c>
      <c r="F13" s="52" t="s">
        <v>127</v>
      </c>
      <c r="G13" s="10" t="s">
        <v>36</v>
      </c>
      <c r="H13" s="48"/>
    </row>
    <row r="14" spans="1:8" ht="40.15" customHeight="1">
      <c r="A14" s="20">
        <v>10</v>
      </c>
      <c r="B14" s="42" t="s">
        <v>418</v>
      </c>
      <c r="C14" s="42" t="s">
        <v>419</v>
      </c>
      <c r="D14" s="90">
        <v>70.004999999999995</v>
      </c>
      <c r="E14" s="44" t="s">
        <v>143</v>
      </c>
      <c r="F14" s="52" t="s">
        <v>127</v>
      </c>
      <c r="G14" s="42" t="s">
        <v>36</v>
      </c>
      <c r="H14" s="53"/>
    </row>
    <row r="15" spans="1:8" ht="40.15" customHeight="1">
      <c r="A15" s="20">
        <v>11</v>
      </c>
      <c r="B15" s="10" t="s">
        <v>348</v>
      </c>
      <c r="C15" s="10" t="s">
        <v>349</v>
      </c>
      <c r="D15" s="92">
        <v>51</v>
      </c>
      <c r="E15" s="10" t="s">
        <v>126</v>
      </c>
      <c r="F15" s="52" t="s">
        <v>127</v>
      </c>
      <c r="G15" s="10" t="s">
        <v>98</v>
      </c>
      <c r="H15" s="48"/>
    </row>
    <row r="16" spans="1:8" ht="40.15" customHeight="1">
      <c r="A16" s="20">
        <v>12</v>
      </c>
      <c r="B16" s="10" t="s">
        <v>364</v>
      </c>
      <c r="C16" s="10" t="s">
        <v>365</v>
      </c>
      <c r="D16" s="92">
        <v>19.5</v>
      </c>
      <c r="E16" s="10" t="s">
        <v>126</v>
      </c>
      <c r="F16" s="52" t="s">
        <v>127</v>
      </c>
      <c r="G16" s="10" t="s">
        <v>98</v>
      </c>
      <c r="H16" s="48"/>
    </row>
    <row r="17" spans="1:8" ht="40.15" customHeight="1">
      <c r="A17" s="20">
        <v>13</v>
      </c>
      <c r="B17" s="10" t="s">
        <v>395</v>
      </c>
      <c r="C17" s="10" t="s">
        <v>322</v>
      </c>
      <c r="D17" s="92">
        <v>371.62049999999999</v>
      </c>
      <c r="E17" s="10" t="s">
        <v>143</v>
      </c>
      <c r="F17" s="52" t="s">
        <v>127</v>
      </c>
      <c r="G17" s="10" t="s">
        <v>47</v>
      </c>
      <c r="H17" s="20"/>
    </row>
    <row r="18" spans="1:8" ht="40.15" customHeight="1">
      <c r="A18" s="20">
        <v>14</v>
      </c>
      <c r="B18" s="21" t="s">
        <v>320</v>
      </c>
      <c r="C18" s="21" t="s">
        <v>321</v>
      </c>
      <c r="D18" s="68">
        <v>109.5</v>
      </c>
      <c r="E18" s="21" t="s">
        <v>126</v>
      </c>
      <c r="F18" s="52" t="s">
        <v>127</v>
      </c>
      <c r="G18" s="21" t="s">
        <v>47</v>
      </c>
      <c r="H18" s="20"/>
    </row>
    <row r="19" spans="1:8" ht="40.15" customHeight="1">
      <c r="A19" s="20">
        <v>15</v>
      </c>
      <c r="B19" s="25" t="s">
        <v>396</v>
      </c>
      <c r="C19" s="25" t="s">
        <v>397</v>
      </c>
      <c r="D19" s="82">
        <v>22.05</v>
      </c>
      <c r="E19" s="23" t="s">
        <v>143</v>
      </c>
      <c r="F19" s="52" t="s">
        <v>127</v>
      </c>
      <c r="G19" s="10" t="s">
        <v>47</v>
      </c>
      <c r="H19" s="20"/>
    </row>
    <row r="20" spans="1:8" ht="40.15" customHeight="1">
      <c r="A20" s="20">
        <v>16</v>
      </c>
      <c r="B20" s="10" t="s">
        <v>398</v>
      </c>
      <c r="C20" s="10" t="s">
        <v>142</v>
      </c>
      <c r="D20" s="92">
        <v>21.42</v>
      </c>
      <c r="E20" s="10" t="s">
        <v>143</v>
      </c>
      <c r="F20" s="52" t="s">
        <v>127</v>
      </c>
      <c r="G20" s="10" t="s">
        <v>47</v>
      </c>
      <c r="H20" s="20"/>
    </row>
    <row r="21" spans="1:8" ht="40.15" customHeight="1">
      <c r="A21" s="20">
        <v>17</v>
      </c>
      <c r="B21" s="10" t="s">
        <v>316</v>
      </c>
      <c r="C21" s="10" t="s">
        <v>317</v>
      </c>
      <c r="D21" s="92">
        <v>8.6999999999999993</v>
      </c>
      <c r="E21" s="10" t="s">
        <v>143</v>
      </c>
      <c r="F21" s="52" t="s">
        <v>127</v>
      </c>
      <c r="G21" s="10" t="s">
        <v>47</v>
      </c>
      <c r="H21" s="48"/>
    </row>
    <row r="22" spans="1:8" ht="40.15" customHeight="1">
      <c r="A22" s="20">
        <v>18</v>
      </c>
      <c r="B22" s="42" t="s">
        <v>399</v>
      </c>
      <c r="C22" s="42" t="s">
        <v>400</v>
      </c>
      <c r="D22" s="90">
        <v>5.4405000000000001</v>
      </c>
      <c r="E22" s="45" t="s">
        <v>143</v>
      </c>
      <c r="F22" s="52" t="s">
        <v>127</v>
      </c>
      <c r="G22" s="10" t="s">
        <v>437</v>
      </c>
      <c r="H22" s="48"/>
    </row>
    <row r="23" spans="1:8" ht="40.15" customHeight="1">
      <c r="A23" s="20">
        <v>19</v>
      </c>
      <c r="B23" s="10" t="s">
        <v>318</v>
      </c>
      <c r="C23" s="10" t="s">
        <v>319</v>
      </c>
      <c r="D23" s="92">
        <v>4.2</v>
      </c>
      <c r="E23" s="10" t="s">
        <v>143</v>
      </c>
      <c r="F23" s="52" t="s">
        <v>127</v>
      </c>
      <c r="G23" s="10" t="s">
        <v>47</v>
      </c>
      <c r="H23" s="48"/>
    </row>
    <row r="24" spans="1:8" ht="40.15" customHeight="1">
      <c r="A24" s="20">
        <v>20</v>
      </c>
      <c r="B24" s="42" t="s">
        <v>401</v>
      </c>
      <c r="C24" s="42" t="s">
        <v>400</v>
      </c>
      <c r="D24" s="90">
        <v>2.2995000000000001</v>
      </c>
      <c r="E24" s="45" t="s">
        <v>143</v>
      </c>
      <c r="F24" s="52" t="s">
        <v>127</v>
      </c>
      <c r="G24" s="10" t="s">
        <v>47</v>
      </c>
      <c r="H24" s="53"/>
    </row>
    <row r="25" spans="1:8" ht="40.15" customHeight="1">
      <c r="A25" s="20">
        <v>21</v>
      </c>
      <c r="B25" s="10" t="s">
        <v>323</v>
      </c>
      <c r="C25" s="10" t="s">
        <v>324</v>
      </c>
      <c r="D25" s="92">
        <v>80</v>
      </c>
      <c r="E25" s="10" t="s">
        <v>216</v>
      </c>
      <c r="F25" s="52" t="s">
        <v>127</v>
      </c>
      <c r="G25" s="10" t="s">
        <v>437</v>
      </c>
      <c r="H25" s="48"/>
    </row>
    <row r="26" spans="1:8" ht="40.15" customHeight="1">
      <c r="A26" s="20">
        <v>22</v>
      </c>
      <c r="B26" s="45" t="s">
        <v>325</v>
      </c>
      <c r="C26" s="45" t="s">
        <v>326</v>
      </c>
      <c r="D26" s="90">
        <v>192</v>
      </c>
      <c r="E26" s="45" t="s">
        <v>140</v>
      </c>
      <c r="F26" s="52" t="s">
        <v>127</v>
      </c>
      <c r="G26" s="45" t="s">
        <v>47</v>
      </c>
      <c r="H26" s="53"/>
    </row>
    <row r="27" spans="1:8" ht="40.15" customHeight="1">
      <c r="A27" s="20">
        <v>23</v>
      </c>
      <c r="B27" s="45" t="s">
        <v>327</v>
      </c>
      <c r="C27" s="45" t="s">
        <v>328</v>
      </c>
      <c r="D27" s="90">
        <v>93</v>
      </c>
      <c r="E27" s="45" t="s">
        <v>216</v>
      </c>
      <c r="F27" s="52" t="s">
        <v>127</v>
      </c>
      <c r="G27" s="45" t="s">
        <v>47</v>
      </c>
      <c r="H27" s="53"/>
    </row>
    <row r="28" spans="1:8" ht="40.15" customHeight="1">
      <c r="A28" s="20">
        <v>24</v>
      </c>
      <c r="B28" s="10" t="s">
        <v>332</v>
      </c>
      <c r="C28" s="10" t="s">
        <v>333</v>
      </c>
      <c r="D28" s="92">
        <v>36.621000000000002</v>
      </c>
      <c r="E28" s="10" t="s">
        <v>143</v>
      </c>
      <c r="F28" s="52" t="s">
        <v>127</v>
      </c>
      <c r="G28" s="10" t="s">
        <v>437</v>
      </c>
      <c r="H28" s="48"/>
    </row>
    <row r="29" spans="1:8" ht="40.15" customHeight="1">
      <c r="A29" s="20">
        <v>25</v>
      </c>
      <c r="B29" s="42" t="s">
        <v>420</v>
      </c>
      <c r="C29" s="42" t="s">
        <v>421</v>
      </c>
      <c r="D29" s="90">
        <v>129.70500000000001</v>
      </c>
      <c r="E29" s="42" t="s">
        <v>216</v>
      </c>
      <c r="F29" s="52" t="s">
        <v>127</v>
      </c>
      <c r="G29" s="42" t="s">
        <v>47</v>
      </c>
      <c r="H29" s="53"/>
    </row>
    <row r="30" spans="1:8" ht="40.15" customHeight="1">
      <c r="A30" s="20">
        <v>26</v>
      </c>
      <c r="B30" s="42" t="s">
        <v>422</v>
      </c>
      <c r="C30" s="42" t="s">
        <v>218</v>
      </c>
      <c r="D30" s="90">
        <v>117</v>
      </c>
      <c r="E30" s="42" t="s">
        <v>211</v>
      </c>
      <c r="F30" s="52" t="s">
        <v>127</v>
      </c>
      <c r="G30" s="43" t="s">
        <v>47</v>
      </c>
      <c r="H30" s="53"/>
    </row>
    <row r="31" spans="1:8" ht="40.15" customHeight="1">
      <c r="A31" s="20">
        <v>27</v>
      </c>
      <c r="B31" s="40" t="s">
        <v>404</v>
      </c>
      <c r="C31" s="40" t="s">
        <v>405</v>
      </c>
      <c r="D31" s="94">
        <v>24</v>
      </c>
      <c r="E31" s="40" t="s">
        <v>126</v>
      </c>
      <c r="F31" s="52" t="s">
        <v>127</v>
      </c>
      <c r="G31" s="41" t="s">
        <v>47</v>
      </c>
      <c r="H31" s="53"/>
    </row>
    <row r="32" spans="1:8" ht="40.15" customHeight="1">
      <c r="A32" s="20">
        <v>28</v>
      </c>
      <c r="B32" s="45" t="s">
        <v>406</v>
      </c>
      <c r="C32" s="45" t="s">
        <v>407</v>
      </c>
      <c r="D32" s="90">
        <v>18.3</v>
      </c>
      <c r="E32" s="45" t="s">
        <v>126</v>
      </c>
      <c r="F32" s="52" t="s">
        <v>127</v>
      </c>
      <c r="G32" s="45" t="s">
        <v>47</v>
      </c>
      <c r="H32" s="53"/>
    </row>
    <row r="33" spans="1:8" ht="40.15" customHeight="1">
      <c r="A33" s="20">
        <v>29</v>
      </c>
      <c r="B33" s="45" t="s">
        <v>408</v>
      </c>
      <c r="C33" s="45" t="s">
        <v>409</v>
      </c>
      <c r="D33" s="90">
        <v>14.170500000000001</v>
      </c>
      <c r="E33" s="45" t="s">
        <v>126</v>
      </c>
      <c r="F33" s="52" t="s">
        <v>127</v>
      </c>
      <c r="G33" s="45" t="s">
        <v>47</v>
      </c>
      <c r="H33" s="53"/>
    </row>
    <row r="34" spans="1:8" ht="40.15" customHeight="1">
      <c r="A34" s="20">
        <v>30</v>
      </c>
      <c r="B34" s="13" t="s">
        <v>334</v>
      </c>
      <c r="C34" s="13" t="s">
        <v>335</v>
      </c>
      <c r="D34" s="91">
        <v>7.99</v>
      </c>
      <c r="E34" s="13" t="s">
        <v>143</v>
      </c>
      <c r="F34" s="52" t="s">
        <v>127</v>
      </c>
      <c r="G34" s="14" t="s">
        <v>303</v>
      </c>
      <c r="H34" s="48"/>
    </row>
    <row r="35" spans="1:8" ht="40.15" customHeight="1">
      <c r="A35" s="20">
        <v>31</v>
      </c>
      <c r="B35" s="45" t="s">
        <v>412</v>
      </c>
      <c r="C35" s="45" t="s">
        <v>413</v>
      </c>
      <c r="D35" s="90">
        <v>31.574999999999999</v>
      </c>
      <c r="E35" s="45" t="s">
        <v>126</v>
      </c>
      <c r="F35" s="52" t="s">
        <v>127</v>
      </c>
      <c r="G35" s="45" t="s">
        <v>47</v>
      </c>
      <c r="H35" s="53"/>
    </row>
    <row r="36" spans="1:8" ht="40.15" customHeight="1">
      <c r="A36" s="20">
        <v>32</v>
      </c>
      <c r="B36" s="13" t="s">
        <v>336</v>
      </c>
      <c r="C36" s="13" t="s">
        <v>337</v>
      </c>
      <c r="D36" s="91">
        <v>15</v>
      </c>
      <c r="E36" s="13" t="s">
        <v>140</v>
      </c>
      <c r="F36" s="52" t="s">
        <v>127</v>
      </c>
      <c r="G36" s="14" t="s">
        <v>47</v>
      </c>
      <c r="H36" s="48"/>
    </row>
    <row r="37" spans="1:8" ht="40.15" customHeight="1">
      <c r="A37" s="20">
        <v>33</v>
      </c>
      <c r="B37" s="15" t="s">
        <v>350</v>
      </c>
      <c r="C37" s="16" t="s">
        <v>351</v>
      </c>
      <c r="D37" s="92">
        <v>207.86250000000001</v>
      </c>
      <c r="E37" s="10" t="s">
        <v>140</v>
      </c>
      <c r="F37" s="52" t="s">
        <v>127</v>
      </c>
      <c r="G37" s="10" t="s">
        <v>47</v>
      </c>
      <c r="H37" s="48"/>
    </row>
    <row r="38" spans="1:8" ht="40.15" customHeight="1">
      <c r="A38" s="20">
        <v>34</v>
      </c>
      <c r="B38" s="13" t="s">
        <v>352</v>
      </c>
      <c r="C38" s="13" t="s">
        <v>353</v>
      </c>
      <c r="D38" s="92">
        <v>199.5</v>
      </c>
      <c r="E38" s="10" t="s">
        <v>126</v>
      </c>
      <c r="F38" s="52" t="s">
        <v>127</v>
      </c>
      <c r="G38" s="17" t="s">
        <v>437</v>
      </c>
      <c r="H38" s="48"/>
    </row>
    <row r="39" spans="1:8" ht="40.15" customHeight="1">
      <c r="A39" s="20">
        <v>35</v>
      </c>
      <c r="B39" s="42" t="s">
        <v>416</v>
      </c>
      <c r="C39" s="42" t="s">
        <v>417</v>
      </c>
      <c r="D39" s="90">
        <v>85.004999999999995</v>
      </c>
      <c r="E39" s="42" t="s">
        <v>126</v>
      </c>
      <c r="F39" s="52" t="s">
        <v>127</v>
      </c>
      <c r="G39" s="42" t="s">
        <v>47</v>
      </c>
      <c r="H39" s="53"/>
    </row>
    <row r="40" spans="1:8" ht="40.15" customHeight="1">
      <c r="A40" s="20">
        <v>36</v>
      </c>
      <c r="B40" s="13" t="s">
        <v>354</v>
      </c>
      <c r="C40" s="13" t="s">
        <v>355</v>
      </c>
      <c r="D40" s="92">
        <v>40</v>
      </c>
      <c r="E40" s="10" t="s">
        <v>140</v>
      </c>
      <c r="F40" s="52" t="s">
        <v>127</v>
      </c>
      <c r="G40" s="17" t="s">
        <v>47</v>
      </c>
      <c r="H40" s="48"/>
    </row>
    <row r="41" spans="1:8" ht="40.15" customHeight="1">
      <c r="A41" s="20">
        <v>37</v>
      </c>
      <c r="B41" s="10" t="s">
        <v>356</v>
      </c>
      <c r="C41" s="10" t="s">
        <v>296</v>
      </c>
      <c r="D41" s="92">
        <v>39.799999999999997</v>
      </c>
      <c r="E41" s="10" t="s">
        <v>140</v>
      </c>
      <c r="F41" s="52" t="s">
        <v>127</v>
      </c>
      <c r="G41" s="10" t="s">
        <v>47</v>
      </c>
      <c r="H41" s="48"/>
    </row>
    <row r="42" spans="1:8" ht="40.15" customHeight="1">
      <c r="A42" s="20">
        <v>38</v>
      </c>
      <c r="B42" s="10" t="s">
        <v>357</v>
      </c>
      <c r="C42" s="10" t="s">
        <v>358</v>
      </c>
      <c r="D42" s="92">
        <v>35</v>
      </c>
      <c r="E42" s="10" t="s">
        <v>140</v>
      </c>
      <c r="F42" s="52" t="s">
        <v>127</v>
      </c>
      <c r="G42" s="10" t="s">
        <v>47</v>
      </c>
      <c r="H42" s="48"/>
    </row>
    <row r="43" spans="1:8" ht="40.15" customHeight="1">
      <c r="A43" s="20">
        <v>39</v>
      </c>
      <c r="B43" s="13" t="s">
        <v>359</v>
      </c>
      <c r="C43" s="13" t="s">
        <v>360</v>
      </c>
      <c r="D43" s="91">
        <v>16.399999999999999</v>
      </c>
      <c r="E43" s="13" t="s">
        <v>143</v>
      </c>
      <c r="F43" s="52" t="s">
        <v>127</v>
      </c>
      <c r="G43" s="13" t="s">
        <v>47</v>
      </c>
      <c r="H43" s="48"/>
    </row>
    <row r="44" spans="1:8" ht="40.15" customHeight="1">
      <c r="A44" s="20">
        <v>40</v>
      </c>
      <c r="B44" s="18" t="s">
        <v>366</v>
      </c>
      <c r="C44" s="18" t="s">
        <v>367</v>
      </c>
      <c r="D44" s="92">
        <v>22.05</v>
      </c>
      <c r="E44" s="10" t="s">
        <v>126</v>
      </c>
      <c r="F44" s="52" t="s">
        <v>127</v>
      </c>
      <c r="G44" s="10" t="s">
        <v>47</v>
      </c>
      <c r="H44" s="48"/>
    </row>
    <row r="45" spans="1:8" ht="40.15" customHeight="1">
      <c r="A45" s="20">
        <v>41</v>
      </c>
      <c r="B45" s="46" t="s">
        <v>423</v>
      </c>
      <c r="C45" s="46" t="s">
        <v>424</v>
      </c>
      <c r="D45" s="95">
        <v>21.614999999999998</v>
      </c>
      <c r="E45" s="45" t="s">
        <v>126</v>
      </c>
      <c r="F45" s="52" t="s">
        <v>127</v>
      </c>
      <c r="G45" s="46" t="s">
        <v>47</v>
      </c>
      <c r="H45" s="48"/>
    </row>
    <row r="46" spans="1:8" ht="30" customHeight="1">
      <c r="D46" s="96">
        <f>SUM(D5:D45)</f>
        <v>3087.8045000000006</v>
      </c>
    </row>
  </sheetData>
  <mergeCells count="2">
    <mergeCell ref="A1:B1"/>
    <mergeCell ref="A2:H2"/>
  </mergeCells>
  <phoneticPr fontId="21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D17" sqref="D17"/>
    </sheetView>
  </sheetViews>
  <sheetFormatPr defaultColWidth="9" defaultRowHeight="13.5"/>
  <cols>
    <col min="1" max="1" width="23.25" style="1" customWidth="1"/>
    <col min="2" max="2" width="13" style="1" customWidth="1"/>
    <col min="3" max="3" width="9.875" style="1" customWidth="1"/>
    <col min="4" max="4" width="10.875" style="1" customWidth="1"/>
    <col min="5" max="5" width="10.5" style="1" customWidth="1"/>
    <col min="6" max="6" width="9.5" style="1" customWidth="1"/>
    <col min="7" max="8" width="9" style="1"/>
    <col min="9" max="9" width="9.5" style="1" bestFit="1" customWidth="1"/>
    <col min="10" max="16384" width="9" style="1"/>
  </cols>
  <sheetData>
    <row r="2" spans="1:10">
      <c r="A2" s="2" t="s">
        <v>370</v>
      </c>
      <c r="B2" s="2">
        <f>'正式（划拨）'!D71+'正式（出让）'!D113</f>
        <v>13247.124400000001</v>
      </c>
      <c r="C2" s="2">
        <f>B2*15</f>
        <v>198706.86600000001</v>
      </c>
      <c r="D2" s="2"/>
      <c r="E2" s="2"/>
      <c r="F2" s="2"/>
      <c r="G2" s="2"/>
    </row>
    <row r="3" spans="1:10" ht="19.5">
      <c r="A3" s="2" t="s">
        <v>371</v>
      </c>
      <c r="B3" s="3">
        <v>22.157</v>
      </c>
      <c r="C3" s="2">
        <f>B3*15</f>
        <v>332.35500000000002</v>
      </c>
      <c r="D3" s="4">
        <f>B3/874.6019</f>
        <v>2.5333811874865581E-2</v>
      </c>
      <c r="E3" s="2"/>
      <c r="F3" s="2"/>
      <c r="G3" s="2"/>
    </row>
    <row r="4" spans="1:10" ht="19.5">
      <c r="A4" s="3" t="s">
        <v>216</v>
      </c>
      <c r="B4" s="2">
        <v>256.49939999999998</v>
      </c>
      <c r="C4" s="2">
        <f t="shared" ref="C4:C8" si="0">B4*15</f>
        <v>3847.4909999999995</v>
      </c>
      <c r="D4" s="4">
        <f t="shared" ref="D4:D8" si="1">B4/874.6019</f>
        <v>0.29327560344883769</v>
      </c>
      <c r="E4" s="2"/>
      <c r="F4" s="2"/>
      <c r="G4" s="2"/>
      <c r="I4" s="1">
        <v>9.7322000000000006</v>
      </c>
      <c r="J4" s="1">
        <f>B4+I4</f>
        <v>266.23159999999996</v>
      </c>
    </row>
    <row r="5" spans="1:10" ht="19.5">
      <c r="A5" s="3" t="s">
        <v>372</v>
      </c>
      <c r="B5" s="2">
        <v>171.38130000000001</v>
      </c>
      <c r="C5" s="2">
        <f t="shared" si="0"/>
        <v>2570.7195000000002</v>
      </c>
      <c r="D5" s="4">
        <f t="shared" si="1"/>
        <v>0.19595349609919668</v>
      </c>
      <c r="E5" s="2"/>
      <c r="F5" s="2"/>
      <c r="G5" s="2"/>
      <c r="J5" s="1">
        <f t="shared" ref="J5:J8" si="2">B5+I5</f>
        <v>171.38130000000001</v>
      </c>
    </row>
    <row r="6" spans="1:10">
      <c r="A6" s="2" t="s">
        <v>373</v>
      </c>
      <c r="B6" s="2">
        <v>70.267899999999997</v>
      </c>
      <c r="C6" s="2">
        <f t="shared" si="0"/>
        <v>1054.0184999999999</v>
      </c>
      <c r="D6" s="4">
        <f t="shared" si="1"/>
        <v>8.0342725072973201E-2</v>
      </c>
      <c r="E6" s="2"/>
      <c r="F6" s="2"/>
      <c r="G6" s="2"/>
      <c r="I6" s="1">
        <v>15.145799999999999</v>
      </c>
      <c r="J6" s="1">
        <f t="shared" si="2"/>
        <v>85.413699999999992</v>
      </c>
    </row>
    <row r="7" spans="1:10">
      <c r="A7" s="2" t="s">
        <v>374</v>
      </c>
      <c r="B7" s="2">
        <v>353.4769</v>
      </c>
      <c r="C7" s="2">
        <f t="shared" si="0"/>
        <v>5302.1535000000003</v>
      </c>
      <c r="D7" s="4">
        <f t="shared" si="1"/>
        <v>0.4041574801060917</v>
      </c>
      <c r="E7" s="2"/>
      <c r="F7" s="2"/>
      <c r="G7" s="2"/>
      <c r="I7" s="1">
        <v>2.0569999999999999</v>
      </c>
      <c r="J7" s="1">
        <f t="shared" si="2"/>
        <v>355.53390000000002</v>
      </c>
    </row>
    <row r="8" spans="1:10">
      <c r="A8" s="2" t="s">
        <v>375</v>
      </c>
      <c r="B8" s="2">
        <v>0.81940000000000002</v>
      </c>
      <c r="C8" s="2">
        <f t="shared" si="0"/>
        <v>12.291</v>
      </c>
      <c r="D8" s="4">
        <f t="shared" si="1"/>
        <v>9.3688339803515183E-4</v>
      </c>
      <c r="E8" s="2"/>
      <c r="F8" s="2"/>
      <c r="G8" s="2"/>
      <c r="I8" s="1">
        <v>0.6694</v>
      </c>
      <c r="J8" s="1">
        <f t="shared" si="2"/>
        <v>1.4887999999999999</v>
      </c>
    </row>
    <row r="9" spans="1:10">
      <c r="A9" s="2" t="s">
        <v>376</v>
      </c>
      <c r="B9" s="2">
        <f>SUM(B3:B8)</f>
        <v>874.60189999999989</v>
      </c>
      <c r="C9" s="2">
        <f>SUM(C3:C8)</f>
        <v>13119.028499999999</v>
      </c>
      <c r="D9" s="4">
        <f>SUM(D3:D8)</f>
        <v>0.99999999999999989</v>
      </c>
      <c r="E9" s="2"/>
      <c r="F9" s="2"/>
      <c r="G9" s="2"/>
    </row>
    <row r="10" spans="1:10">
      <c r="A10" s="2"/>
      <c r="B10" s="2"/>
      <c r="C10" s="2"/>
      <c r="D10" s="2"/>
      <c r="E10" s="2"/>
      <c r="F10" s="2"/>
      <c r="G10" s="2"/>
    </row>
    <row r="11" spans="1:10">
      <c r="A11" s="2" t="s">
        <v>377</v>
      </c>
      <c r="B11" s="56">
        <f>'正式（划拨）'!D71</f>
        <v>6262.7220000000007</v>
      </c>
      <c r="C11" s="5">
        <f>B11*15</f>
        <v>93940.830000000016</v>
      </c>
      <c r="D11" s="4">
        <f>B11/874.6019</f>
        <v>7.1606544646198467</v>
      </c>
      <c r="E11" s="2"/>
      <c r="F11" s="2"/>
      <c r="G11" s="2"/>
    </row>
    <row r="12" spans="1:10">
      <c r="A12" s="2" t="s">
        <v>378</v>
      </c>
      <c r="B12" s="56">
        <f>'正式（出让）'!D113</f>
        <v>6984.402399999999</v>
      </c>
      <c r="C12" s="5">
        <f>B12*15</f>
        <v>104766.03599999999</v>
      </c>
      <c r="D12" s="4">
        <f>B12/874.6019</f>
        <v>7.9858074856686212</v>
      </c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6"/>
      <c r="B14" s="6" t="s">
        <v>12</v>
      </c>
      <c r="C14" s="6" t="s">
        <v>379</v>
      </c>
      <c r="D14" s="6"/>
      <c r="E14" s="6"/>
      <c r="F14" s="6"/>
      <c r="G14" s="6"/>
    </row>
    <row r="15" spans="1:10">
      <c r="A15" s="6" t="s">
        <v>470</v>
      </c>
      <c r="B15" s="6">
        <v>310.14769999999999</v>
      </c>
      <c r="C15" s="6">
        <v>336.2527</v>
      </c>
      <c r="D15" s="6">
        <f>B15+C15</f>
        <v>646.40039999999999</v>
      </c>
      <c r="E15" s="6">
        <f>D15*15</f>
        <v>9696.0059999999994</v>
      </c>
      <c r="F15" s="7">
        <f>D15/874.6019</f>
        <v>0.73907957437549587</v>
      </c>
      <c r="G15" s="6"/>
    </row>
    <row r="16" spans="1:10">
      <c r="A16" s="6" t="s">
        <v>380</v>
      </c>
      <c r="B16" s="8">
        <v>107.36709999999999</v>
      </c>
      <c r="C16" s="6">
        <v>120.8344</v>
      </c>
      <c r="D16" s="6">
        <f>B16+C16</f>
        <v>228.20150000000001</v>
      </c>
      <c r="E16" s="6">
        <f>D16*15</f>
        <v>3423.0225</v>
      </c>
      <c r="F16" s="7">
        <f>D16/874.6019</f>
        <v>0.26092042562450413</v>
      </c>
      <c r="G16" s="6"/>
    </row>
    <row r="17" spans="1:9">
      <c r="A17" s="6"/>
      <c r="B17" s="6">
        <f>SUM(B15:B16)</f>
        <v>417.51479999999998</v>
      </c>
      <c r="C17" s="6">
        <f t="shared" ref="C17:D17" si="3">SUM(C15:C16)</f>
        <v>457.08710000000002</v>
      </c>
      <c r="D17" s="6">
        <f t="shared" si="3"/>
        <v>874.6019</v>
      </c>
      <c r="E17" s="6"/>
      <c r="F17" s="6"/>
      <c r="G17" s="6"/>
      <c r="I17" s="57"/>
    </row>
    <row r="18" spans="1:9">
      <c r="A18" s="6"/>
      <c r="B18" s="6"/>
      <c r="C18" s="6"/>
      <c r="D18" s="6"/>
      <c r="E18" s="6"/>
      <c r="F18" s="6"/>
      <c r="G18" s="6"/>
    </row>
    <row r="19" spans="1:9">
      <c r="A19" s="2"/>
      <c r="B19" s="2"/>
      <c r="C19" s="2"/>
      <c r="D19" s="2"/>
      <c r="E19" s="2"/>
      <c r="F19" s="2"/>
      <c r="G19" s="2"/>
    </row>
    <row r="20" spans="1:9" s="58" customFormat="1">
      <c r="A20" s="6" t="s">
        <v>381</v>
      </c>
      <c r="B20" s="6" t="s">
        <v>382</v>
      </c>
      <c r="C20" s="6" t="s">
        <v>383</v>
      </c>
      <c r="D20" s="6"/>
      <c r="E20" s="6"/>
      <c r="F20" s="6"/>
      <c r="G20" s="6"/>
    </row>
    <row r="21" spans="1:9" s="58" customFormat="1">
      <c r="A21" s="6" t="s">
        <v>384</v>
      </c>
      <c r="B21" s="6">
        <v>19</v>
      </c>
      <c r="C21" s="6">
        <v>22.157</v>
      </c>
      <c r="D21" s="6">
        <f>C21*15</f>
        <v>332.35500000000002</v>
      </c>
      <c r="E21" s="7">
        <f>C21/457.0871</f>
        <v>4.8474349855858981E-2</v>
      </c>
      <c r="F21" s="6"/>
      <c r="G21" s="6"/>
    </row>
    <row r="22" spans="1:9" s="58" customFormat="1">
      <c r="A22" s="6" t="s">
        <v>385</v>
      </c>
      <c r="B22" s="6">
        <v>58</v>
      </c>
      <c r="C22" s="6">
        <v>239.46719999999999</v>
      </c>
      <c r="D22" s="6">
        <f t="shared" ref="D22:D25" si="4">C22*15</f>
        <v>3592.0079999999998</v>
      </c>
      <c r="E22" s="7">
        <f t="shared" ref="E22:E25" si="5">C22/457.0871</f>
        <v>0.5238983992328814</v>
      </c>
      <c r="F22" s="6"/>
      <c r="G22" s="6"/>
    </row>
    <row r="23" spans="1:9" s="58" customFormat="1">
      <c r="A23" s="6" t="s">
        <v>386</v>
      </c>
      <c r="B23" s="6">
        <v>18</v>
      </c>
      <c r="C23" s="6">
        <v>171.38130000000001</v>
      </c>
      <c r="D23" s="6">
        <f t="shared" si="4"/>
        <v>2570.7195000000002</v>
      </c>
      <c r="E23" s="7">
        <f t="shared" si="5"/>
        <v>0.37494232499670194</v>
      </c>
      <c r="F23" s="6"/>
      <c r="G23" s="6"/>
    </row>
    <row r="24" spans="1:9" s="58" customFormat="1">
      <c r="A24" s="6" t="s">
        <v>387</v>
      </c>
      <c r="B24" s="6">
        <v>10</v>
      </c>
      <c r="C24" s="6">
        <v>24.081600000000002</v>
      </c>
      <c r="D24" s="6">
        <f t="shared" si="4"/>
        <v>361.22400000000005</v>
      </c>
      <c r="E24" s="7">
        <f t="shared" si="5"/>
        <v>5.2684925914557645E-2</v>
      </c>
      <c r="F24" s="6"/>
      <c r="G24" s="6"/>
    </row>
    <row r="25" spans="1:9" s="58" customFormat="1">
      <c r="A25" s="6"/>
      <c r="B25" s="6">
        <f>SUM(B21:B24)</f>
        <v>105</v>
      </c>
      <c r="C25" s="6">
        <f>SUM(C21:C24)</f>
        <v>457.08709999999996</v>
      </c>
      <c r="D25" s="6">
        <f t="shared" si="4"/>
        <v>6856.3064999999997</v>
      </c>
      <c r="E25" s="7">
        <f t="shared" si="5"/>
        <v>0.99999999999999989</v>
      </c>
      <c r="F25" s="6"/>
      <c r="G25" s="6"/>
    </row>
    <row r="26" spans="1:9" s="58" customFormat="1">
      <c r="A26" s="6"/>
      <c r="B26" s="6"/>
      <c r="C26" s="6"/>
      <c r="D26" s="6"/>
      <c r="E26" s="6"/>
      <c r="F26" s="6"/>
      <c r="G26" s="6"/>
    </row>
    <row r="27" spans="1:9" s="58" customFormat="1">
      <c r="A27" s="6" t="s">
        <v>388</v>
      </c>
      <c r="B27" s="6">
        <v>8</v>
      </c>
      <c r="C27" s="6">
        <v>32.419600000000003</v>
      </c>
      <c r="D27" s="6">
        <f>C27*15</f>
        <v>486.29400000000004</v>
      </c>
      <c r="E27" s="7">
        <f>C27/457.0871</f>
        <v>7.0926525819696079E-2</v>
      </c>
      <c r="F27" s="6"/>
      <c r="G27" s="6"/>
    </row>
    <row r="28" spans="1:9" s="58" customFormat="1">
      <c r="A28" s="6" t="s">
        <v>389</v>
      </c>
      <c r="B28" s="6">
        <v>67</v>
      </c>
      <c r="C28" s="6">
        <v>321.96780000000001</v>
      </c>
      <c r="D28" s="6">
        <f t="shared" ref="D28:D30" si="6">C28*15</f>
        <v>4829.5169999999998</v>
      </c>
      <c r="E28" s="7">
        <f t="shared" ref="E28:E30" si="7">C28/457.0871</f>
        <v>0.70439047612588501</v>
      </c>
      <c r="F28" s="6"/>
      <c r="G28" s="6"/>
    </row>
    <row r="29" spans="1:9" s="58" customFormat="1">
      <c r="A29" s="6" t="s">
        <v>390</v>
      </c>
      <c r="B29" s="6">
        <v>17</v>
      </c>
      <c r="C29" s="6">
        <v>53.524999999999999</v>
      </c>
      <c r="D29" s="6">
        <f t="shared" si="6"/>
        <v>802.875</v>
      </c>
      <c r="E29" s="7">
        <f t="shared" si="7"/>
        <v>0.11710022006746634</v>
      </c>
      <c r="F29" s="6"/>
      <c r="G29" s="6"/>
    </row>
    <row r="30" spans="1:9" s="58" customFormat="1">
      <c r="A30" s="6" t="s">
        <v>391</v>
      </c>
      <c r="B30" s="6">
        <v>13</v>
      </c>
      <c r="C30" s="6">
        <v>49.174599999999998</v>
      </c>
      <c r="D30" s="6">
        <f t="shared" si="6"/>
        <v>737.61899999999991</v>
      </c>
      <c r="E30" s="7">
        <f t="shared" si="7"/>
        <v>0.10758255921026867</v>
      </c>
      <c r="F30" s="6"/>
      <c r="G30" s="6"/>
    </row>
    <row r="31" spans="1:9" s="58" customFormat="1">
      <c r="A31" s="6"/>
      <c r="B31" s="6"/>
      <c r="C31" s="6">
        <f>SUM(C27:C30)</f>
        <v>457.08699999999999</v>
      </c>
      <c r="D31" s="6"/>
      <c r="E31" s="6"/>
      <c r="F31" s="6"/>
      <c r="G31" s="6"/>
    </row>
    <row r="32" spans="1:9">
      <c r="A32" s="2"/>
      <c r="B32" s="2"/>
      <c r="C32" s="2"/>
      <c r="D32" s="2"/>
      <c r="E32" s="2"/>
      <c r="F32" s="2"/>
      <c r="G32" s="2"/>
    </row>
    <row r="33" spans="1:7" s="58" customFormat="1">
      <c r="A33" s="6" t="s">
        <v>467</v>
      </c>
      <c r="B33" s="6">
        <v>48.198500000000003</v>
      </c>
      <c r="C33" s="6">
        <f>B33*15</f>
        <v>722.97750000000008</v>
      </c>
      <c r="D33" s="7">
        <f>B33/874.6019</f>
        <v>5.5109073053694488E-2</v>
      </c>
      <c r="E33" s="6"/>
      <c r="F33" s="6"/>
      <c r="G33" s="6"/>
    </row>
    <row r="34" spans="1:7" s="58" customFormat="1">
      <c r="A34" s="6" t="s">
        <v>468</v>
      </c>
      <c r="B34" s="6">
        <v>426.84809999999999</v>
      </c>
      <c r="C34" s="6">
        <f t="shared" ref="C34:C35" si="8">B34*15</f>
        <v>6402.7214999999997</v>
      </c>
      <c r="D34" s="7">
        <v>0.48809999999999998</v>
      </c>
      <c r="E34" s="6"/>
      <c r="F34" s="6"/>
      <c r="G34" s="6"/>
    </row>
    <row r="35" spans="1:7" s="58" customFormat="1">
      <c r="A35" s="6" t="s">
        <v>469</v>
      </c>
      <c r="B35" s="6">
        <v>399.55530000000005</v>
      </c>
      <c r="C35" s="6">
        <f t="shared" si="8"/>
        <v>5993.3295000000007</v>
      </c>
      <c r="D35" s="7">
        <v>0.45679999999999998</v>
      </c>
      <c r="E35" s="6"/>
      <c r="F35" s="6"/>
      <c r="G35" s="6"/>
    </row>
    <row r="36" spans="1:7" s="58" customFormat="1">
      <c r="B36" s="58">
        <f>SUM(B33:B35)</f>
        <v>874.60190000000011</v>
      </c>
    </row>
    <row r="38" spans="1:7">
      <c r="A38" s="61" t="s">
        <v>471</v>
      </c>
      <c r="B38" s="1">
        <v>17.0322</v>
      </c>
    </row>
  </sheetData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正式（划拨）</vt:lpstr>
      <vt:lpstr>正式（出让）</vt:lpstr>
      <vt:lpstr>备选</vt:lpstr>
      <vt:lpstr>Sheet2</vt:lpstr>
      <vt:lpstr>备选!Print_Titles</vt:lpstr>
      <vt:lpstr>'正式（出让）'!Print_Titles</vt:lpstr>
      <vt:lpstr>'正式（划拨）'!Print_Titles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楼建军</dc:creator>
  <cp:lastModifiedBy>hy</cp:lastModifiedBy>
  <cp:lastPrinted>2018-05-03T04:57:06Z</cp:lastPrinted>
  <dcterms:created xsi:type="dcterms:W3CDTF">2018-03-06T14:14:00Z</dcterms:created>
  <dcterms:modified xsi:type="dcterms:W3CDTF">2018-05-04T10:54:21Z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