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firstSheet="8" activeTab="8"/>
  </bookViews>
  <sheets>
    <sheet name="2016年度部门收支决算总表" sheetId="1" r:id="rId1"/>
    <sheet name="2016年部门收入决算总表（分单位）" sheetId="2" r:id="rId2"/>
    <sheet name="2016年部门收入决算总表（分科目）" sheetId="3" r:id="rId3"/>
    <sheet name="2016年部门支出决算总表（分单位）" sheetId="4" r:id="rId4"/>
    <sheet name="2016年部门支出决算总表（分科目）" sheetId="5" r:id="rId5"/>
    <sheet name="2016年度部门财政拨款收支决算表" sheetId="6" r:id="rId6"/>
    <sheet name="2016年度部门一般公共预算支出决算表" sheetId="7" r:id="rId7"/>
    <sheet name="2016年度部门一般公共预算基本支出决算表" sheetId="8" r:id="rId8"/>
    <sheet name="2016年度部门政府性基金收入支出决算表" sheetId="9" r:id="rId9"/>
    <sheet name="2016年度一般公共预算“三公”经费决算表" sheetId="10" r:id="rId10"/>
  </sheets>
  <calcPr calcId="144525"/>
</workbook>
</file>

<file path=xl/sharedStrings.xml><?xml version="1.0" encoding="utf-8"?>
<sst xmlns="http://schemas.openxmlformats.org/spreadsheetml/2006/main" count="260">
  <si>
    <t>2016年度部门收支决算总表</t>
  </si>
  <si>
    <t>公开01表</t>
  </si>
  <si>
    <t>编制单位：宁波市住房和城乡建设局（汇总）</t>
  </si>
  <si>
    <t>金额单位：万元</t>
  </si>
  <si>
    <t>收      入</t>
  </si>
  <si>
    <t>支     出</t>
  </si>
  <si>
    <t>项 目</t>
  </si>
  <si>
    <t>决算数</t>
  </si>
  <si>
    <t>项目</t>
  </si>
  <si>
    <t>一、财政拨款</t>
  </si>
  <si>
    <t>一、一般公共服务支出</t>
  </si>
  <si>
    <t xml:space="preserve">    一般公共预算</t>
  </si>
  <si>
    <t>二、外交支出</t>
  </si>
  <si>
    <t xml:space="preserve">    政府性基金预算</t>
  </si>
  <si>
    <t>三、国防支出</t>
  </si>
  <si>
    <t>二、上级补助收入</t>
  </si>
  <si>
    <t>四、公共安全支出</t>
  </si>
  <si>
    <t>三、事业收入</t>
  </si>
  <si>
    <t>五、教育支出</t>
  </si>
  <si>
    <t>四、经营收入</t>
  </si>
  <si>
    <t>六、科学技术支出</t>
  </si>
  <si>
    <t>五、附属单位上缴收入</t>
  </si>
  <si>
    <t>七、文化体育与传媒支出</t>
  </si>
  <si>
    <t>六、其他收入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</si>
  <si>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</si>
  <si>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</si>
  <si>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</si>
  <si>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</si>
  <si>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</si>
  <si>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</si>
  <si>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</si>
  <si>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</si>
  <si>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</si>
  <si>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</si>
  <si>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</si>
  <si>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</si>
  <si>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</si>
  <si>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二十一、其他支出</t>
  </si>
  <si>
    <t>二十二、债务还本支出</t>
  </si>
  <si>
    <t>二十三、债务付息支出</t>
  </si>
  <si>
    <t>本年收入合计</t>
  </si>
  <si>
    <t>本年支出合计</t>
  </si>
  <si>
    <t>七、用事业基金弥补收支差额</t>
  </si>
  <si>
    <t>二十三、结余分配</t>
  </si>
  <si>
    <t>八、年初结转和结余</t>
  </si>
  <si>
    <t xml:space="preserve">        交纳所得税</t>
  </si>
  <si>
    <t xml:space="preserve">      基本支出结转</t>
  </si>
  <si>
    <t xml:space="preserve">        提取职工福利基金</t>
  </si>
  <si>
    <t xml:space="preserve">      项目支出结转和结余</t>
  </si>
  <si>
    <t xml:space="preserve">        转入事业基金</t>
  </si>
  <si>
    <t xml:space="preserve">      经营结余</t>
  </si>
  <si>
    <t xml:space="preserve">        其他</t>
  </si>
  <si>
    <t>二十四、年末结转和结余</t>
  </si>
  <si>
    <t xml:space="preserve">        基本支出结转</t>
  </si>
  <si>
    <t xml:space="preserve">        项目支出结转和结余</t>
  </si>
  <si>
    <t xml:space="preserve">        经营结余</t>
  </si>
  <si>
    <t>收  入  总  计</t>
  </si>
  <si>
    <t>支  出  总  计</t>
  </si>
  <si>
    <t>2016年部门收入决算总表（分单位）</t>
  </si>
  <si>
    <t>公开02-1表</t>
  </si>
  <si>
    <t>单位名称</t>
  </si>
  <si>
    <t>总计</t>
  </si>
  <si>
    <t>上年结转</t>
  </si>
  <si>
    <t>财政拨款</t>
  </si>
  <si>
    <t>事业收入</t>
  </si>
  <si>
    <t>经营收入</t>
  </si>
  <si>
    <t>其他收入</t>
  </si>
  <si>
    <t>上级补助收入</t>
  </si>
  <si>
    <t>附属单位上缴收入</t>
  </si>
  <si>
    <t>用事业基金弥补收支差额</t>
  </si>
  <si>
    <t>合计</t>
  </si>
  <si>
    <t>一般公共预算</t>
  </si>
  <si>
    <t>政府性基金预算</t>
  </si>
  <si>
    <t>栏  次</t>
  </si>
  <si>
    <t>合  计</t>
  </si>
  <si>
    <t>宁波市奉化区住房和城乡建设局（本级）</t>
  </si>
  <si>
    <t>宁波市奉化区园林管理处</t>
  </si>
  <si>
    <t>宁波市奉化区环境卫生管理处</t>
  </si>
  <si>
    <t>宁波市奉化区建设工程质量安全监督站</t>
  </si>
  <si>
    <t>宁波市奉化区散装水泥和建筑材料管理办公室</t>
  </si>
  <si>
    <t>宁波市奉化区人民政府节水办公室</t>
  </si>
  <si>
    <t>宁波市奉化区住房管理和保障中心</t>
  </si>
  <si>
    <t>宁波市奉化区城镇建设档案室</t>
  </si>
  <si>
    <t>宁波市奉化区建设工程招标投标管理办公室</t>
  </si>
  <si>
    <t>宁波市奉化区人民防空工程通信管理站</t>
  </si>
  <si>
    <t>宁波市奉化区排水管理服务处</t>
  </si>
  <si>
    <t>2016年度部门收入决算总表（分科目）</t>
  </si>
  <si>
    <t>公开02-2表</t>
  </si>
  <si>
    <t>科目编码</t>
  </si>
  <si>
    <t>科目名称</t>
  </si>
  <si>
    <t>总   计</t>
  </si>
  <si>
    <t>类</t>
  </si>
  <si>
    <t>款</t>
  </si>
  <si>
    <t>项</t>
  </si>
  <si>
    <t>一般公共服务支出</t>
  </si>
  <si>
    <t>其他一般公共服务支出</t>
  </si>
  <si>
    <t xml:space="preserve">  其他一般公共服务支出</t>
  </si>
  <si>
    <t>教育支出</t>
  </si>
  <si>
    <t>其他教育支出</t>
  </si>
  <si>
    <t xml:space="preserve">  其他教育支出</t>
  </si>
  <si>
    <t>社会保障和就业支出</t>
  </si>
  <si>
    <t>行政事业单位离退休</t>
  </si>
  <si>
    <t xml:space="preserve">  未归口管理的行政单位离退休</t>
  </si>
  <si>
    <t xml:space="preserve">  其他行政事业单位离退休支出</t>
  </si>
  <si>
    <t>节能环保支出</t>
  </si>
  <si>
    <t>污染减排</t>
  </si>
  <si>
    <t xml:space="preserve">  减排专项支出</t>
  </si>
  <si>
    <t>城乡社区支出</t>
  </si>
  <si>
    <t>城乡社区管理事务</t>
  </si>
  <si>
    <t xml:space="preserve">  行政运行</t>
  </si>
  <si>
    <t xml:space="preserve">  一般行政管理事务</t>
  </si>
  <si>
    <t xml:space="preserve">  其他城乡社区管理事务支出</t>
  </si>
  <si>
    <t>城乡社区规划与管理</t>
  </si>
  <si>
    <t xml:space="preserve">  城乡社区规划与管理</t>
  </si>
  <si>
    <t>城乡社区公共设施</t>
  </si>
  <si>
    <t xml:space="preserve">  其他城乡社区公共设施支出</t>
  </si>
  <si>
    <t>城乡社区环境卫生</t>
  </si>
  <si>
    <t xml:space="preserve">  城乡社区环境卫生</t>
  </si>
  <si>
    <t>建设市场管理与监督</t>
  </si>
  <si>
    <t xml:space="preserve">  建设市场管理与监督</t>
  </si>
  <si>
    <t>国有土地使用权出让收入及对应专项债务收入安排的支出</t>
  </si>
  <si>
    <t xml:space="preserve">  土地开发支出</t>
  </si>
  <si>
    <t xml:space="preserve">  城市建设支出</t>
  </si>
  <si>
    <t xml:space="preserve">  农村基础设施建设支出</t>
  </si>
  <si>
    <t>城市公用事业附加及对应专项债务收入安排的支出</t>
  </si>
  <si>
    <t xml:space="preserve">  城市公共设施</t>
  </si>
  <si>
    <t>城市基础设施配套费及对应专项债务收入安排的支出</t>
  </si>
  <si>
    <t xml:space="preserve">  城市环境卫生</t>
  </si>
  <si>
    <t>污水处理费及对应专项债务收入安排的支出</t>
  </si>
  <si>
    <t xml:space="preserve">  污水处理设施建设和运营</t>
  </si>
  <si>
    <t>其他城乡社区支出</t>
  </si>
  <si>
    <t xml:space="preserve">  其他城乡社区支出</t>
  </si>
  <si>
    <t>农林水支出</t>
  </si>
  <si>
    <t>农业</t>
  </si>
  <si>
    <t xml:space="preserve">  其他农业支出</t>
  </si>
  <si>
    <t>资源勘探信息等支出</t>
  </si>
  <si>
    <t>散装水泥专项资金及对应专项债务收入安排的支出</t>
  </si>
  <si>
    <t xml:space="preserve">  技术研发与推广</t>
  </si>
  <si>
    <t xml:space="preserve">  其他散装水泥专项资金支出</t>
  </si>
  <si>
    <t>新型墙体材料专项基金及对应专项债务收入安排的支出</t>
  </si>
  <si>
    <t xml:space="preserve">  技改贴息和补助</t>
  </si>
  <si>
    <t xml:space="preserve">  示范项目补贴</t>
  </si>
  <si>
    <t xml:space="preserve">  其他新型墙体材料专项基金支出</t>
  </si>
  <si>
    <t>住房保障支出</t>
  </si>
  <si>
    <t>保障性安居工程支出</t>
  </si>
  <si>
    <t xml:space="preserve">  棚户区改造</t>
  </si>
  <si>
    <t xml:space="preserve">  保障性住房租金补贴</t>
  </si>
  <si>
    <t>住房改革支出</t>
  </si>
  <si>
    <t xml:space="preserve">  住房公积金</t>
  </si>
  <si>
    <t xml:space="preserve">  购房补贴</t>
  </si>
  <si>
    <t>城乡社区住宅</t>
  </si>
  <si>
    <t xml:space="preserve">  其他城乡社区住宅支出</t>
  </si>
  <si>
    <t>其他支出</t>
  </si>
  <si>
    <t>其他政府性基金及对应专项债务收入安排的支出</t>
  </si>
  <si>
    <t xml:space="preserve">  其他政府性基金及对应专项债务收入安排的支出</t>
  </si>
  <si>
    <t>2016年度部门支出决算总表（分单位）</t>
  </si>
  <si>
    <t>公开03-1表</t>
  </si>
  <si>
    <t>基本支出</t>
  </si>
  <si>
    <t>项目支出</t>
  </si>
  <si>
    <t>事业单位经营支出</t>
  </si>
  <si>
    <t>对附属单位补助支出</t>
  </si>
  <si>
    <t>上缴上级支出</t>
  </si>
  <si>
    <t>人员支出</t>
  </si>
  <si>
    <t>日常公用支出</t>
  </si>
  <si>
    <t>2016年度部门支出决算总表（分科目）</t>
  </si>
  <si>
    <t>公开03-2表</t>
  </si>
  <si>
    <t>2016年度部门财政拨款收支决算表</t>
  </si>
  <si>
    <t>公开04表</t>
  </si>
  <si>
    <t>支      出</t>
  </si>
  <si>
    <t>项目（按功能分类）</t>
  </si>
  <si>
    <t>一、本年收入</t>
  </si>
  <si>
    <t>（一）一般公共预算拨款</t>
  </si>
  <si>
    <t>（二）政府性基金预算拨款</t>
  </si>
  <si>
    <t>二、上年结转</t>
  </si>
  <si>
    <t>二十四、结转下年</t>
  </si>
  <si>
    <t>收入总计</t>
  </si>
  <si>
    <t>支出总计</t>
  </si>
  <si>
    <t>2016年度部门一般公共预算支出决算表</t>
  </si>
  <si>
    <t>公开05表</t>
  </si>
  <si>
    <t>备注</t>
  </si>
  <si>
    <t>2016年度部门一般公共预算基本支出决算表</t>
  </si>
  <si>
    <t>公开06表</t>
  </si>
  <si>
    <t>经济科目分类</t>
  </si>
  <si>
    <t>2016基本支出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</si>
  <si>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</si>
  <si>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</si>
  <si>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</si>
  <si>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</si>
  <si>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</si>
  <si>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</si>
  <si>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</si>
  <si>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</si>
  <si>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</si>
  <si>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</si>
  <si>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</si>
  <si>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</si>
  <si>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</si>
  <si>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</si>
  <si>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</si>
  <si>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</si>
  <si>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</si>
  <si>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</si>
  <si>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</si>
  <si>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</si>
  <si>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</si>
  <si>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</si>
  <si>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</si>
  <si>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</si>
  <si>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</si>
  <si>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</si>
  <si>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</si>
  <si>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</si>
  <si>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</si>
  <si>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</si>
  <si>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</si>
  <si>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</si>
  <si>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</si>
  <si>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</si>
  <si>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</si>
  <si>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</si>
  <si>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退休费</t>
  </si>
  <si>
    <t xml:space="preserve">  生活补助</t>
  </si>
  <si>
    <t xml:space="preserve">  医疗费</t>
  </si>
  <si>
    <t xml:space="preserve">  其他对个人和家庭的补助支出</t>
  </si>
  <si>
    <t>其他资本性支出</t>
  </si>
  <si>
    <t xml:space="preserve">  办公设备购置</t>
  </si>
  <si>
    <t>2016年度部门政府性基金收入支出决算表</t>
  </si>
  <si>
    <t>公开07表</t>
  </si>
  <si>
    <t>年初结余和结转</t>
  </si>
  <si>
    <t>本年收入</t>
  </si>
  <si>
    <t>本年支出</t>
  </si>
  <si>
    <t>年末结余结转</t>
  </si>
  <si>
    <t>小 计</t>
  </si>
  <si>
    <t>2016年一般公共预算“三公”经费决算表</t>
  </si>
  <si>
    <t>公开08表</t>
  </si>
  <si>
    <t>项  目</t>
  </si>
  <si>
    <t>预算数</t>
  </si>
  <si>
    <t>执行数</t>
  </si>
  <si>
    <t>（二）相关统计数</t>
  </si>
  <si>
    <t>—</t>
  </si>
  <si>
    <t>“三公”经费支出</t>
  </si>
  <si>
    <t xml:space="preserve">  1．因公出国（境）团组数（个）</t>
  </si>
  <si>
    <t>（一）支出合计</t>
  </si>
  <si>
    <t xml:space="preserve">  2．因公出国（境）人次数（人）</t>
  </si>
  <si>
    <t xml:space="preserve">  1．因公出国（境）费</t>
  </si>
  <si>
    <t xml:space="preserve">  3．公务用车购置数（辆）</t>
  </si>
  <si>
    <t xml:space="preserve">  2．公务用车购置及运行维护费</t>
  </si>
  <si>
    <t xml:space="preserve">  4．公务用车保有量（辆）</t>
  </si>
  <si>
    <t xml:space="preserve">    （1）公务用车购置费</t>
  </si>
  <si>
    <t xml:space="preserve">  5．国内公务接待批次（个）</t>
  </si>
  <si>
    <t xml:space="preserve">    （2）公务用车运行维护费</t>
  </si>
  <si>
    <t xml:space="preserve">       其中：外事接待批次（个）</t>
  </si>
  <si>
    <t xml:space="preserve">  3．公务接待费</t>
  </si>
  <si>
    <t xml:space="preserve">  6．国内公务接待人次（人）</t>
  </si>
  <si>
    <t xml:space="preserve">    （1）国内接待费</t>
  </si>
  <si>
    <t xml:space="preserve">       其中：外事接待人次（人）</t>
  </si>
  <si>
    <t xml:space="preserve">         其中：外事接待费</t>
  </si>
  <si>
    <t xml:space="preserve">  7．国（境）外公务接待批次（个）</t>
  </si>
  <si>
    <t xml:space="preserve">    （2）国（境）外接待费</t>
  </si>
  <si>
    <t xml:space="preserve">  8．国（境）外公务接待人次（人）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</si>
</sst>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4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>
      <alignment vertical="center"/>
    </xf>
    <xf numFmtId="4" fontId="0" fillId="0" borderId="1" xfId="0" applyNumberFormat="1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shrinkToFit="1"/>
    </xf>
    <xf numFmtId="4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4" fontId="5" fillId="0" borderId="1" xfId="0" applyNumberFormat="1" applyFont="1" applyBorder="1">
      <alignment vertical="center"/>
    </xf>
    <xf numFmtId="4" fontId="6" fillId="0" borderId="1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vertical="center" shrinkToFit="1"/>
    </xf>
    <xf numFmtId="4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5" sqref="A5"/>
    </sheetView>
  </sheetViews>
  <sheetFormatPr defaultColWidth="9" defaultRowHeight="13.5" outlineLevelCol="3"/>
  <cols>
    <col min="1" max="1" width="34.75" customWidth="1"/>
    <col min="2" max="2" width="27.75" customWidth="1"/>
    <col min="3" max="3" width="35.125" customWidth="1"/>
    <col min="4" max="4" width="27.125" customWidth="1"/>
  </cols>
  <sheetData>
    <row r="1" ht="22" customHeight="1" spans="1:4">
      <c r="A1" s="1" t="s">
        <v>0</v>
      </c>
      <c r="B1" s="1"/>
      <c r="C1" s="1"/>
      <c r="D1" s="1"/>
    </row>
    <row r="2" spans="1:4">
      <c r="A2" s="40"/>
      <c r="B2" s="40"/>
      <c r="C2" s="40"/>
      <c r="D2" s="44" t="s">
        <v>1</v>
      </c>
    </row>
    <row r="3" spans="1:4">
      <c r="A3" s="41" t="s">
        <v>2</v>
      </c>
      <c r="B3" s="41"/>
      <c r="C3" s="41"/>
      <c r="D3" s="44" t="s">
        <v>3</v>
      </c>
    </row>
    <row r="4" customHeight="1" spans="1:4">
      <c r="A4" s="50" t="s">
        <v>4</v>
      </c>
      <c r="B4" s="51"/>
      <c r="C4" s="50" t="s">
        <v>5</v>
      </c>
      <c r="D4" s="51"/>
    </row>
    <row r="5" customHeight="1" spans="1:4">
      <c r="A5" s="27" t="s">
        <v>6</v>
      </c>
      <c r="B5" s="27" t="s">
        <v>7</v>
      </c>
      <c r="C5" s="27" t="s">
        <v>8</v>
      </c>
      <c r="D5" s="27" t="s">
        <v>7</v>
      </c>
    </row>
    <row r="6" customHeight="1" spans="1:4">
      <c r="A6" s="36" t="s">
        <v>9</v>
      </c>
      <c r="B6" s="29">
        <v>39373.47</v>
      </c>
      <c r="C6" s="36" t="s">
        <v>10</v>
      </c>
      <c r="D6" s="29">
        <v>238.71</v>
      </c>
    </row>
    <row r="7" customHeight="1" spans="1:4">
      <c r="A7" s="36" t="s">
        <v>11</v>
      </c>
      <c r="B7" s="29">
        <v>32968.17</v>
      </c>
      <c r="C7" s="36" t="s">
        <v>12</v>
      </c>
      <c r="D7" s="36"/>
    </row>
    <row r="8" customHeight="1" spans="1:4">
      <c r="A8" s="36" t="s">
        <v>13</v>
      </c>
      <c r="B8" s="29">
        <v>6405.3</v>
      </c>
      <c r="C8" s="36" t="s">
        <v>14</v>
      </c>
      <c r="D8" s="36"/>
    </row>
    <row r="9" customHeight="1" spans="1:4">
      <c r="A9" s="36" t="s">
        <v>15</v>
      </c>
      <c r="B9" s="36"/>
      <c r="C9" s="36" t="s">
        <v>16</v>
      </c>
      <c r="D9" s="36"/>
    </row>
    <row r="10" customHeight="1" spans="1:4">
      <c r="A10" s="36" t="s">
        <v>17</v>
      </c>
      <c r="B10" s="36"/>
      <c r="C10" s="36" t="s">
        <v>18</v>
      </c>
      <c r="D10" s="29">
        <v>237.11</v>
      </c>
    </row>
    <row r="11" customHeight="1" spans="1:4">
      <c r="A11" s="36" t="s">
        <v>19</v>
      </c>
      <c r="B11" s="36"/>
      <c r="C11" s="36" t="s">
        <v>20</v>
      </c>
      <c r="D11" s="36"/>
    </row>
    <row r="12" customHeight="1" spans="1:4">
      <c r="A12" s="36" t="s">
        <v>21</v>
      </c>
      <c r="B12" s="36"/>
      <c r="C12" s="36" t="s">
        <v>22</v>
      </c>
      <c r="D12" s="36"/>
    </row>
    <row r="13" customHeight="1" spans="1:4">
      <c r="A13" s="36" t="s">
        <v>23</v>
      </c>
      <c r="B13" s="29">
        <v>30.64</v>
      </c>
      <c r="C13" s="36" t="s">
        <v>24</v>
      </c>
      <c r="D13" s="29">
        <v>145.67</v>
      </c>
    </row>
    <row r="14" customHeight="1" spans="1:4">
      <c r="A14" s="36"/>
      <c r="B14" s="36"/>
      <c r="C14" s="36" t="s">
        <v>25</v>
      </c>
      <c r="D14" s="36"/>
    </row>
    <row r="15" customHeight="1" spans="1:4">
      <c r="A15" s="36"/>
      <c r="B15" s="36"/>
      <c r="C15" s="36" t="s">
        <v>26</v>
      </c>
      <c r="D15" s="29">
        <v>481</v>
      </c>
    </row>
    <row r="16" customHeight="1" spans="1:4">
      <c r="A16" s="36"/>
      <c r="B16" s="36"/>
      <c r="C16" s="36" t="s">
        <v>27</v>
      </c>
      <c r="D16" s="29">
        <v>18002.22</v>
      </c>
    </row>
    <row r="17" customHeight="1" spans="1:4">
      <c r="A17" s="36"/>
      <c r="B17" s="36"/>
      <c r="C17" s="36" t="s">
        <v>28</v>
      </c>
      <c r="D17" s="29">
        <v>8.09</v>
      </c>
    </row>
    <row r="18" customHeight="1" spans="1:4">
      <c r="A18" s="36"/>
      <c r="B18" s="36"/>
      <c r="C18" s="36" t="s">
        <v>29</v>
      </c>
      <c r="D18" s="36"/>
    </row>
    <row r="19" customHeight="1" spans="1:4">
      <c r="A19" s="36"/>
      <c r="B19" s="36"/>
      <c r="C19" s="36" t="s">
        <v>30</v>
      </c>
      <c r="D19" s="29">
        <v>205.87</v>
      </c>
    </row>
    <row r="20" customHeight="1" spans="1:4">
      <c r="A20" s="36"/>
      <c r="B20" s="36"/>
      <c r="C20" s="36" t="s">
        <v>31</v>
      </c>
      <c r="D20" s="36"/>
    </row>
    <row r="21" customHeight="1" spans="1:4">
      <c r="A21" s="36"/>
      <c r="B21" s="36"/>
      <c r="C21" s="36" t="s">
        <v>32</v>
      </c>
      <c r="D21" s="36"/>
    </row>
    <row r="22" customHeight="1" spans="1:4">
      <c r="A22" s="36"/>
      <c r="B22" s="36"/>
      <c r="C22" s="36" t="s">
        <v>33</v>
      </c>
      <c r="D22" s="36"/>
    </row>
    <row r="23" customHeight="1" spans="1:4">
      <c r="A23" s="36"/>
      <c r="B23" s="36"/>
      <c r="C23" s="36" t="s">
        <v>34</v>
      </c>
      <c r="D23" s="36"/>
    </row>
    <row r="24" customHeight="1" spans="1:4">
      <c r="A24" s="36"/>
      <c r="B24" s="36"/>
      <c r="C24" s="36" t="s">
        <v>35</v>
      </c>
      <c r="D24" s="29">
        <v>19974.53</v>
      </c>
    </row>
    <row r="25" customHeight="1" spans="1:4">
      <c r="A25" s="36"/>
      <c r="B25" s="36"/>
      <c r="C25" s="36" t="s">
        <v>36</v>
      </c>
      <c r="D25" s="36"/>
    </row>
    <row r="26" customHeight="1" spans="1:4">
      <c r="A26" s="36"/>
      <c r="B26" s="36"/>
      <c r="C26" s="36" t="s">
        <v>37</v>
      </c>
      <c r="D26" s="29">
        <v>120.57</v>
      </c>
    </row>
    <row r="27" customHeight="1" spans="1:4">
      <c r="A27" s="36"/>
      <c r="B27" s="36"/>
      <c r="C27" s="36" t="s">
        <v>38</v>
      </c>
      <c r="D27" s="36"/>
    </row>
    <row r="28" customHeight="1" spans="1:4">
      <c r="A28" s="36"/>
      <c r="B28" s="36"/>
      <c r="C28" s="36" t="s">
        <v>39</v>
      </c>
      <c r="D28" s="36"/>
    </row>
    <row r="29" customHeight="1" spans="1:4">
      <c r="A29" s="27" t="s">
        <v>40</v>
      </c>
      <c r="B29" s="29">
        <f>B6+B13</f>
        <v>39404.11</v>
      </c>
      <c r="C29" s="27" t="s">
        <v>41</v>
      </c>
      <c r="D29" s="29">
        <f>D6+D10+D13+D15+D16+D17+D19+D24+D26</f>
        <v>39413.77</v>
      </c>
    </row>
    <row r="30" customHeight="1" spans="1:4">
      <c r="A30" s="36"/>
      <c r="B30" s="36"/>
      <c r="C30" s="36"/>
      <c r="D30" s="36"/>
    </row>
    <row r="31" customHeight="1" spans="1:4">
      <c r="A31" s="36" t="s">
        <v>42</v>
      </c>
      <c r="B31" s="29">
        <v>9.66</v>
      </c>
      <c r="C31" s="36" t="s">
        <v>43</v>
      </c>
      <c r="D31" s="36"/>
    </row>
    <row r="32" customHeight="1" spans="1:4">
      <c r="A32" s="36" t="s">
        <v>44</v>
      </c>
      <c r="B32" s="29">
        <v>1176.83</v>
      </c>
      <c r="C32" s="36" t="s">
        <v>45</v>
      </c>
      <c r="D32" s="36"/>
    </row>
    <row r="33" customHeight="1" spans="1:4">
      <c r="A33" s="36" t="s">
        <v>46</v>
      </c>
      <c r="B33" s="29">
        <v>379.63</v>
      </c>
      <c r="C33" s="36" t="s">
        <v>47</v>
      </c>
      <c r="D33" s="36"/>
    </row>
    <row r="34" customHeight="1" spans="1:4">
      <c r="A34" s="36" t="s">
        <v>48</v>
      </c>
      <c r="B34" s="29">
        <v>797.2</v>
      </c>
      <c r="C34" s="36" t="s">
        <v>49</v>
      </c>
      <c r="D34" s="36"/>
    </row>
    <row r="35" customHeight="1" spans="1:4">
      <c r="A35" s="36" t="s">
        <v>50</v>
      </c>
      <c r="B35" s="36"/>
      <c r="C35" s="36" t="s">
        <v>51</v>
      </c>
      <c r="D35" s="36"/>
    </row>
    <row r="36" customHeight="1" spans="1:4">
      <c r="A36" s="36"/>
      <c r="B36" s="36"/>
      <c r="C36" s="36" t="s">
        <v>52</v>
      </c>
      <c r="D36" s="29">
        <v>1176.83</v>
      </c>
    </row>
    <row r="37" customHeight="1" spans="1:4">
      <c r="A37" s="36"/>
      <c r="B37" s="36"/>
      <c r="C37" s="36" t="s">
        <v>53</v>
      </c>
      <c r="D37" s="29">
        <v>379.63</v>
      </c>
    </row>
    <row r="38" customHeight="1" spans="1:4">
      <c r="A38" s="36"/>
      <c r="B38" s="36"/>
      <c r="C38" s="36" t="s">
        <v>54</v>
      </c>
      <c r="D38" s="29">
        <v>797.2</v>
      </c>
    </row>
    <row r="39" customHeight="1" spans="1:4">
      <c r="A39" s="36"/>
      <c r="B39" s="36"/>
      <c r="C39" s="36" t="s">
        <v>55</v>
      </c>
      <c r="D39" s="36"/>
    </row>
    <row r="40" customHeight="1" spans="1:4">
      <c r="A40" s="36"/>
      <c r="B40" s="36"/>
      <c r="C40" s="36"/>
      <c r="D40" s="36"/>
    </row>
    <row r="41" customHeight="1" spans="1:4">
      <c r="A41" s="27" t="s">
        <v>56</v>
      </c>
      <c r="B41" s="29">
        <f>B29+B31+B32</f>
        <v>40590.6</v>
      </c>
      <c r="C41" s="27" t="s">
        <v>57</v>
      </c>
      <c r="D41" s="29">
        <f>D29+D36</f>
        <v>40590.6</v>
      </c>
    </row>
  </sheetData>
  <mergeCells count="4">
    <mergeCell ref="A1:D1"/>
    <mergeCell ref="A3:C3"/>
    <mergeCell ref="A4:B4"/>
    <mergeCell ref="C4:D4"/>
  </mergeCells>
  <pageMargins left="0.75" right="0.75" top="0.235416666666667" bottom="0.0388888888888889" header="0.15625" footer="0.156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E8" sqref="E8:E18"/>
    </sheetView>
  </sheetViews>
  <sheetFormatPr defaultColWidth="9" defaultRowHeight="13.5"/>
  <cols>
    <col min="1" max="1" width="24.625" customWidth="1"/>
    <col min="2" max="2" width="10.75" customWidth="1"/>
    <col min="3" max="3" width="10" customWidth="1"/>
    <col min="4" max="4" width="10.75" customWidth="1"/>
    <col min="5" max="5" width="12.25" customWidth="1"/>
    <col min="6" max="6" width="13.875" customWidth="1"/>
    <col min="8" max="8" width="7.875" customWidth="1"/>
    <col min="9" max="9" width="9" customWidth="1"/>
    <col min="10" max="10" width="8.5" customWidth="1"/>
    <col min="11" max="11" width="10.5" customWidth="1"/>
    <col min="12" max="12" width="12.5" customWidth="1"/>
  </cols>
  <sheetData>
    <row r="1" ht="25.5" spans="1:12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2:12">
      <c r="L2" s="12" t="s">
        <v>59</v>
      </c>
    </row>
    <row r="3" ht="20" customHeight="1" spans="1:12">
      <c r="A3" s="13" t="s">
        <v>2</v>
      </c>
      <c r="B3" s="13"/>
      <c r="C3" s="13"/>
      <c r="L3" s="12" t="s">
        <v>3</v>
      </c>
    </row>
    <row r="4" ht="24" customHeight="1" spans="1:12">
      <c r="A4" s="4" t="s">
        <v>60</v>
      </c>
      <c r="B4" s="4" t="s">
        <v>61</v>
      </c>
      <c r="C4" s="4" t="s">
        <v>62</v>
      </c>
      <c r="D4" s="4" t="s">
        <v>63</v>
      </c>
      <c r="E4" s="4"/>
      <c r="F4" s="4"/>
      <c r="G4" s="4" t="s">
        <v>64</v>
      </c>
      <c r="H4" s="4" t="s">
        <v>65</v>
      </c>
      <c r="I4" s="4" t="s">
        <v>66</v>
      </c>
      <c r="J4" s="49" t="s">
        <v>67</v>
      </c>
      <c r="K4" s="49" t="s">
        <v>68</v>
      </c>
      <c r="L4" s="49" t="s">
        <v>69</v>
      </c>
    </row>
    <row r="5" ht="24" customHeight="1" spans="1:12">
      <c r="A5" s="4"/>
      <c r="B5" s="4"/>
      <c r="C5" s="4"/>
      <c r="D5" s="4" t="s">
        <v>70</v>
      </c>
      <c r="E5" s="4" t="s">
        <v>71</v>
      </c>
      <c r="F5" s="4" t="s">
        <v>72</v>
      </c>
      <c r="G5" s="4"/>
      <c r="H5" s="4"/>
      <c r="I5" s="4"/>
      <c r="J5" s="49"/>
      <c r="K5" s="49"/>
      <c r="L5" s="49"/>
    </row>
    <row r="6" ht="24" customHeight="1" spans="1:12">
      <c r="A6" s="4" t="s">
        <v>73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</row>
    <row r="7" ht="24" customHeight="1" spans="1:12">
      <c r="A7" s="4" t="s">
        <v>74</v>
      </c>
      <c r="B7" s="6">
        <f>C7+D7+I7+L7</f>
        <v>40590.6</v>
      </c>
      <c r="C7" s="6">
        <v>1176.83</v>
      </c>
      <c r="D7" s="6">
        <f t="shared" ref="D7:D18" si="0">E7+F7</f>
        <v>39373.47</v>
      </c>
      <c r="E7" s="6">
        <v>32968.17</v>
      </c>
      <c r="F7" s="6">
        <v>6405.3</v>
      </c>
      <c r="G7" s="5"/>
      <c r="H7" s="5"/>
      <c r="I7" s="6">
        <v>30.64</v>
      </c>
      <c r="J7" s="5"/>
      <c r="K7" s="5"/>
      <c r="L7" s="6">
        <v>9.66</v>
      </c>
    </row>
    <row r="8" ht="24" customHeight="1" spans="1:12">
      <c r="A8" s="10" t="s">
        <v>75</v>
      </c>
      <c r="B8" s="6">
        <v>6474.52</v>
      </c>
      <c r="C8" s="6">
        <v>1034.16</v>
      </c>
      <c r="D8" s="6">
        <f t="shared" si="0"/>
        <v>5440.36</v>
      </c>
      <c r="E8" s="6">
        <v>1249.35</v>
      </c>
      <c r="F8" s="6">
        <v>4191.01</v>
      </c>
      <c r="G8" s="5"/>
      <c r="H8" s="5"/>
      <c r="I8" s="5"/>
      <c r="J8" s="5"/>
      <c r="K8" s="5"/>
      <c r="L8" s="5"/>
    </row>
    <row r="9" ht="24" customHeight="1" spans="1:12">
      <c r="A9" s="10" t="s">
        <v>76</v>
      </c>
      <c r="B9" s="6">
        <f>D9+I9</f>
        <v>2732.35</v>
      </c>
      <c r="C9" s="5"/>
      <c r="D9" s="6">
        <f t="shared" si="0"/>
        <v>2732.29</v>
      </c>
      <c r="E9" s="6">
        <v>844.43</v>
      </c>
      <c r="F9" s="6">
        <v>1887.86</v>
      </c>
      <c r="G9" s="5"/>
      <c r="H9" s="5"/>
      <c r="I9" s="5">
        <v>0.06</v>
      </c>
      <c r="J9" s="5"/>
      <c r="K9" s="5"/>
      <c r="L9" s="5"/>
    </row>
    <row r="10" ht="24" customHeight="1" spans="1:12">
      <c r="A10" s="10" t="s">
        <v>77</v>
      </c>
      <c r="B10" s="6">
        <f>C10+D10+I10</f>
        <v>9369.09</v>
      </c>
      <c r="C10" s="5"/>
      <c r="D10" s="6">
        <f t="shared" si="0"/>
        <v>9368.41</v>
      </c>
      <c r="E10" s="6">
        <v>9247.84</v>
      </c>
      <c r="F10" s="6">
        <v>120.57</v>
      </c>
      <c r="G10" s="5"/>
      <c r="H10" s="5"/>
      <c r="I10" s="6">
        <v>0.68</v>
      </c>
      <c r="J10" s="5"/>
      <c r="K10" s="5"/>
      <c r="L10" s="5"/>
    </row>
    <row r="11" ht="24" customHeight="1" spans="1:12">
      <c r="A11" s="10" t="s">
        <v>78</v>
      </c>
      <c r="B11" s="6">
        <f>D11</f>
        <v>437.19</v>
      </c>
      <c r="C11" s="5"/>
      <c r="D11" s="6">
        <f t="shared" si="0"/>
        <v>437.19</v>
      </c>
      <c r="E11" s="6">
        <v>437.19</v>
      </c>
      <c r="F11" s="5"/>
      <c r="G11" s="5"/>
      <c r="H11" s="5"/>
      <c r="I11" s="5"/>
      <c r="J11" s="5"/>
      <c r="K11" s="5"/>
      <c r="L11" s="5"/>
    </row>
    <row r="12" ht="24" customHeight="1" spans="1:12">
      <c r="A12" s="10" t="s">
        <v>79</v>
      </c>
      <c r="B12" s="6">
        <f>C12+D12</f>
        <v>472.65</v>
      </c>
      <c r="C12" s="6">
        <v>142.67</v>
      </c>
      <c r="D12" s="6">
        <f t="shared" si="0"/>
        <v>329.98</v>
      </c>
      <c r="E12" s="6">
        <v>124.12</v>
      </c>
      <c r="F12" s="6">
        <v>205.86</v>
      </c>
      <c r="G12" s="5"/>
      <c r="H12" s="5"/>
      <c r="I12" s="5"/>
      <c r="J12" s="5"/>
      <c r="K12" s="5"/>
      <c r="L12" s="5"/>
    </row>
    <row r="13" ht="24" customHeight="1" spans="1:12">
      <c r="A13" s="10" t="s">
        <v>80</v>
      </c>
      <c r="B13" s="6">
        <f>D13+L13</f>
        <v>375.92</v>
      </c>
      <c r="C13" s="5"/>
      <c r="D13" s="6">
        <f t="shared" si="0"/>
        <v>366.36</v>
      </c>
      <c r="E13" s="6">
        <v>366.36</v>
      </c>
      <c r="F13" s="5"/>
      <c r="G13" s="5"/>
      <c r="H13" s="5"/>
      <c r="I13" s="5"/>
      <c r="J13" s="5"/>
      <c r="K13" s="5"/>
      <c r="L13" s="6">
        <v>9.56</v>
      </c>
    </row>
    <row r="14" ht="24" customHeight="1" spans="1:12">
      <c r="A14" s="10" t="s">
        <v>81</v>
      </c>
      <c r="B14" s="6">
        <f>D14+I14</f>
        <v>20329.81</v>
      </c>
      <c r="C14" s="5"/>
      <c r="D14" s="6">
        <f t="shared" si="0"/>
        <v>20299.91</v>
      </c>
      <c r="E14" s="6">
        <v>20299.91</v>
      </c>
      <c r="F14" s="5"/>
      <c r="G14" s="5"/>
      <c r="H14" s="5"/>
      <c r="I14" s="6">
        <v>29.9</v>
      </c>
      <c r="J14" s="5"/>
      <c r="K14" s="5"/>
      <c r="L14" s="5"/>
    </row>
    <row r="15" ht="24" customHeight="1" spans="1:12">
      <c r="A15" s="10" t="s">
        <v>82</v>
      </c>
      <c r="B15" s="6">
        <f>D15</f>
        <v>70.31</v>
      </c>
      <c r="C15" s="5"/>
      <c r="D15" s="6">
        <f t="shared" si="0"/>
        <v>70.31</v>
      </c>
      <c r="E15" s="6">
        <v>70.31</v>
      </c>
      <c r="F15" s="5"/>
      <c r="G15" s="5"/>
      <c r="H15" s="5"/>
      <c r="I15" s="5"/>
      <c r="J15" s="5"/>
      <c r="K15" s="5"/>
      <c r="L15" s="5"/>
    </row>
    <row r="16" ht="24" customHeight="1" spans="1:12">
      <c r="A16" s="10" t="s">
        <v>83</v>
      </c>
      <c r="B16" s="6">
        <f>D16</f>
        <v>32.36</v>
      </c>
      <c r="C16" s="5"/>
      <c r="D16" s="6">
        <f t="shared" si="0"/>
        <v>32.36</v>
      </c>
      <c r="E16" s="6">
        <v>32.36</v>
      </c>
      <c r="F16" s="5"/>
      <c r="G16" s="5"/>
      <c r="H16" s="5"/>
      <c r="I16" s="5"/>
      <c r="J16" s="5"/>
      <c r="K16" s="5"/>
      <c r="L16" s="5"/>
    </row>
    <row r="17" ht="24" customHeight="1" spans="1:12">
      <c r="A17" s="10" t="s">
        <v>84</v>
      </c>
      <c r="B17" s="6">
        <f>D17+L17</f>
        <v>75.17</v>
      </c>
      <c r="C17" s="5"/>
      <c r="D17" s="6">
        <f t="shared" si="0"/>
        <v>75.07</v>
      </c>
      <c r="E17" s="6">
        <v>75.07</v>
      </c>
      <c r="F17" s="5"/>
      <c r="G17" s="5"/>
      <c r="H17" s="5"/>
      <c r="I17" s="5"/>
      <c r="J17" s="5"/>
      <c r="K17" s="5"/>
      <c r="L17" s="5">
        <v>0.1</v>
      </c>
    </row>
    <row r="18" ht="24" customHeight="1" spans="1:12">
      <c r="A18" s="46" t="s">
        <v>85</v>
      </c>
      <c r="B18" s="47">
        <f>D18</f>
        <v>221.23</v>
      </c>
      <c r="C18" s="48"/>
      <c r="D18" s="6">
        <f t="shared" si="0"/>
        <v>221.23</v>
      </c>
      <c r="E18" s="47">
        <v>221.23</v>
      </c>
      <c r="F18" s="48"/>
      <c r="G18" s="48"/>
      <c r="H18" s="48"/>
      <c r="I18" s="48"/>
      <c r="J18" s="48"/>
      <c r="K18" s="48"/>
      <c r="L18" s="48"/>
    </row>
  </sheetData>
  <mergeCells count="12">
    <mergeCell ref="A1:L1"/>
    <mergeCell ref="A3:C3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</mergeCells>
  <pageMargins left="0.590277777777778" right="0.313888888888889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8"/>
  <sheetViews>
    <sheetView workbookViewId="0">
      <selection activeCell="G16" sqref="G16"/>
    </sheetView>
  </sheetViews>
  <sheetFormatPr defaultColWidth="9" defaultRowHeight="13.5"/>
  <cols>
    <col min="1" max="1" width="2.875" customWidth="1"/>
    <col min="2" max="2" width="2.625" customWidth="1"/>
    <col min="3" max="3" width="3.125" customWidth="1"/>
    <col min="4" max="4" width="17.25" customWidth="1"/>
    <col min="5" max="5" width="10.125" customWidth="1"/>
    <col min="6" max="6" width="8.5" customWidth="1"/>
    <col min="7" max="7" width="9.625" customWidth="1"/>
    <col min="8" max="8" width="10.75" customWidth="1"/>
    <col min="9" max="9" width="13.125" customWidth="1"/>
    <col min="10" max="10" width="7.75" customWidth="1"/>
    <col min="11" max="11" width="8.25" customWidth="1"/>
    <col min="12" max="12" width="8.875" customWidth="1"/>
    <col min="13" max="13" width="11.25" customWidth="1"/>
    <col min="14" max="15" width="8.5" customWidth="1"/>
    <col min="17" max="17" width="9.375"/>
  </cols>
  <sheetData>
    <row r="1" ht="25.5" spans="1:15">
      <c r="A1" s="1" t="s">
        <v>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40" customFormat="1" ht="12" spans="15:15">
      <c r="O2" s="44" t="s">
        <v>87</v>
      </c>
    </row>
    <row r="3" s="40" customFormat="1" ht="15" customHeight="1" spans="1:15">
      <c r="A3" s="41" t="s">
        <v>2</v>
      </c>
      <c r="B3" s="41"/>
      <c r="C3" s="41"/>
      <c r="D3" s="41"/>
      <c r="E3" s="41"/>
      <c r="F3" s="41"/>
      <c r="O3" s="44" t="s">
        <v>3</v>
      </c>
    </row>
    <row r="4" ht="39" customHeight="1" spans="1:15">
      <c r="A4" s="27" t="s">
        <v>88</v>
      </c>
      <c r="B4" s="27"/>
      <c r="C4" s="27"/>
      <c r="D4" s="27" t="s">
        <v>89</v>
      </c>
      <c r="E4" s="27" t="s">
        <v>90</v>
      </c>
      <c r="F4" s="27" t="s">
        <v>62</v>
      </c>
      <c r="G4" s="27" t="s">
        <v>63</v>
      </c>
      <c r="H4" s="27"/>
      <c r="I4" s="27"/>
      <c r="J4" s="27" t="s">
        <v>64</v>
      </c>
      <c r="K4" s="27" t="s">
        <v>65</v>
      </c>
      <c r="L4" s="27" t="s">
        <v>66</v>
      </c>
      <c r="M4" s="27" t="s">
        <v>67</v>
      </c>
      <c r="N4" s="45" t="s">
        <v>68</v>
      </c>
      <c r="O4" s="45" t="s">
        <v>69</v>
      </c>
    </row>
    <row r="5" customHeight="1" spans="1:15">
      <c r="A5" s="27"/>
      <c r="B5" s="27"/>
      <c r="C5" s="27"/>
      <c r="D5" s="27"/>
      <c r="E5" s="27"/>
      <c r="F5" s="27"/>
      <c r="G5" s="27" t="s">
        <v>70</v>
      </c>
      <c r="H5" s="27" t="s">
        <v>71</v>
      </c>
      <c r="I5" s="27" t="s">
        <v>72</v>
      </c>
      <c r="J5" s="36"/>
      <c r="K5" s="36"/>
      <c r="L5" s="36"/>
      <c r="M5" s="36"/>
      <c r="N5" s="36"/>
      <c r="O5" s="36"/>
    </row>
    <row r="6" customHeight="1" spans="1:15">
      <c r="A6" s="28" t="s">
        <v>91</v>
      </c>
      <c r="B6" s="28" t="s">
        <v>92</v>
      </c>
      <c r="C6" s="28" t="s">
        <v>93</v>
      </c>
      <c r="D6" s="27"/>
      <c r="E6" s="27">
        <v>1</v>
      </c>
      <c r="F6" s="27">
        <v>2</v>
      </c>
      <c r="G6" s="27">
        <v>3</v>
      </c>
      <c r="H6" s="27">
        <v>4</v>
      </c>
      <c r="I6" s="27">
        <v>5</v>
      </c>
      <c r="J6" s="27">
        <v>6</v>
      </c>
      <c r="K6" s="27">
        <v>7</v>
      </c>
      <c r="L6" s="27">
        <v>8</v>
      </c>
      <c r="M6" s="27">
        <v>9</v>
      </c>
      <c r="N6" s="27">
        <v>10</v>
      </c>
      <c r="O6" s="27">
        <v>11</v>
      </c>
    </row>
    <row r="7" customHeight="1" spans="1:15">
      <c r="A7" s="28"/>
      <c r="B7" s="28"/>
      <c r="C7" s="28"/>
      <c r="D7" s="27" t="s">
        <v>70</v>
      </c>
      <c r="E7" s="29">
        <f>F7+G7+L7+O7</f>
        <v>40590.6</v>
      </c>
      <c r="F7" s="29">
        <f>F21+F49</f>
        <v>1176.83</v>
      </c>
      <c r="G7" s="29">
        <f>G8+G11+G14+G18+G21+G46+G49+G57+G66</f>
        <v>39373.47</v>
      </c>
      <c r="H7" s="29">
        <v>32968.17</v>
      </c>
      <c r="I7" s="29">
        <v>6405.3</v>
      </c>
      <c r="J7" s="36"/>
      <c r="K7" s="36"/>
      <c r="L7" s="29">
        <v>30.64</v>
      </c>
      <c r="M7" s="36"/>
      <c r="N7" s="36"/>
      <c r="O7" s="29">
        <v>9.66</v>
      </c>
    </row>
    <row r="8" customHeight="1" spans="1:15">
      <c r="A8" s="30">
        <v>201</v>
      </c>
      <c r="B8" s="30"/>
      <c r="C8" s="30"/>
      <c r="D8" s="31" t="s">
        <v>94</v>
      </c>
      <c r="E8" s="42">
        <v>238.71</v>
      </c>
      <c r="F8" s="33"/>
      <c r="G8" s="32">
        <f t="shared" ref="G8:G68" si="0">H8+I8</f>
        <v>229.14</v>
      </c>
      <c r="H8" s="32">
        <v>229.14</v>
      </c>
      <c r="I8" s="33"/>
      <c r="J8" s="33"/>
      <c r="K8" s="33"/>
      <c r="L8" s="33"/>
      <c r="M8" s="33"/>
      <c r="N8" s="33"/>
      <c r="O8" s="32">
        <v>9.56</v>
      </c>
    </row>
    <row r="9" customHeight="1" spans="1:15">
      <c r="A9" s="30">
        <v>20199</v>
      </c>
      <c r="B9" s="30"/>
      <c r="C9" s="30"/>
      <c r="D9" s="31" t="s">
        <v>95</v>
      </c>
      <c r="E9" s="42">
        <v>238.71</v>
      </c>
      <c r="F9" s="33"/>
      <c r="G9" s="32">
        <f t="shared" si="0"/>
        <v>229.14</v>
      </c>
      <c r="H9" s="32">
        <v>229.14</v>
      </c>
      <c r="I9" s="33"/>
      <c r="J9" s="33"/>
      <c r="K9" s="33"/>
      <c r="L9" s="33"/>
      <c r="M9" s="33"/>
      <c r="N9" s="33"/>
      <c r="O9" s="32">
        <v>9.56</v>
      </c>
    </row>
    <row r="10" customHeight="1" spans="1:15">
      <c r="A10" s="34">
        <v>2019999</v>
      </c>
      <c r="B10" s="34"/>
      <c r="C10" s="34"/>
      <c r="D10" s="35" t="s">
        <v>96</v>
      </c>
      <c r="E10" s="43">
        <v>238.71</v>
      </c>
      <c r="F10" s="36"/>
      <c r="G10" s="29">
        <f t="shared" si="0"/>
        <v>229.14</v>
      </c>
      <c r="H10" s="29">
        <v>229.14</v>
      </c>
      <c r="I10" s="36"/>
      <c r="J10" s="36"/>
      <c r="K10" s="36"/>
      <c r="L10" s="36"/>
      <c r="M10" s="36"/>
      <c r="N10" s="36"/>
      <c r="O10" s="29">
        <v>9.56</v>
      </c>
    </row>
    <row r="11" customHeight="1" spans="1:15">
      <c r="A11" s="30">
        <v>205</v>
      </c>
      <c r="B11" s="30"/>
      <c r="C11" s="30"/>
      <c r="D11" s="31" t="s">
        <v>97</v>
      </c>
      <c r="E11" s="32">
        <f t="shared" ref="E8:E68" si="1">F11+G11+L11+O11</f>
        <v>237.11</v>
      </c>
      <c r="F11" s="33"/>
      <c r="G11" s="32">
        <f t="shared" si="0"/>
        <v>237.11</v>
      </c>
      <c r="H11" s="32">
        <v>237.11</v>
      </c>
      <c r="I11" s="33"/>
      <c r="J11" s="33"/>
      <c r="K11" s="33"/>
      <c r="L11" s="33"/>
      <c r="M11" s="36"/>
      <c r="N11" s="36"/>
      <c r="O11" s="36"/>
    </row>
    <row r="12" customHeight="1" spans="1:15">
      <c r="A12" s="30">
        <v>20599</v>
      </c>
      <c r="B12" s="30"/>
      <c r="C12" s="30"/>
      <c r="D12" s="31" t="s">
        <v>98</v>
      </c>
      <c r="E12" s="32">
        <f t="shared" si="1"/>
        <v>237.11</v>
      </c>
      <c r="F12" s="33"/>
      <c r="G12" s="32">
        <f t="shared" si="0"/>
        <v>237.11</v>
      </c>
      <c r="H12" s="32">
        <v>237.11</v>
      </c>
      <c r="I12" s="33"/>
      <c r="J12" s="33"/>
      <c r="K12" s="33"/>
      <c r="L12" s="33"/>
      <c r="M12" s="36"/>
      <c r="N12" s="36"/>
      <c r="O12" s="36"/>
    </row>
    <row r="13" customHeight="1" spans="1:15">
      <c r="A13" s="34">
        <v>2059999</v>
      </c>
      <c r="B13" s="34"/>
      <c r="C13" s="34"/>
      <c r="D13" s="35" t="s">
        <v>99</v>
      </c>
      <c r="E13" s="29">
        <f t="shared" si="1"/>
        <v>237.11</v>
      </c>
      <c r="F13" s="36"/>
      <c r="G13" s="29">
        <f t="shared" si="0"/>
        <v>237.11</v>
      </c>
      <c r="H13" s="29">
        <v>237.11</v>
      </c>
      <c r="I13" s="36"/>
      <c r="J13" s="36"/>
      <c r="K13" s="36"/>
      <c r="L13" s="36"/>
      <c r="M13" s="36"/>
      <c r="N13" s="36"/>
      <c r="O13" s="36"/>
    </row>
    <row r="14" customHeight="1" spans="1:15">
      <c r="A14" s="30">
        <v>208</v>
      </c>
      <c r="B14" s="30"/>
      <c r="C14" s="30"/>
      <c r="D14" s="31" t="s">
        <v>100</v>
      </c>
      <c r="E14" s="32">
        <f t="shared" si="1"/>
        <v>145.67</v>
      </c>
      <c r="F14" s="33"/>
      <c r="G14" s="32">
        <f t="shared" si="0"/>
        <v>145.67</v>
      </c>
      <c r="H14" s="32">
        <v>145.67</v>
      </c>
      <c r="I14" s="33"/>
      <c r="J14" s="36"/>
      <c r="K14" s="36"/>
      <c r="L14" s="36"/>
      <c r="M14" s="36"/>
      <c r="N14" s="36"/>
      <c r="O14" s="36"/>
    </row>
    <row r="15" customHeight="1" spans="1:15">
      <c r="A15" s="30">
        <v>20805</v>
      </c>
      <c r="B15" s="30"/>
      <c r="C15" s="30"/>
      <c r="D15" s="31" t="s">
        <v>101</v>
      </c>
      <c r="E15" s="32">
        <f t="shared" si="1"/>
        <v>145.67</v>
      </c>
      <c r="F15" s="33"/>
      <c r="G15" s="32">
        <f t="shared" si="0"/>
        <v>145.67</v>
      </c>
      <c r="H15" s="32">
        <v>145.67</v>
      </c>
      <c r="I15" s="33"/>
      <c r="J15" s="36"/>
      <c r="K15" s="36"/>
      <c r="L15" s="36"/>
      <c r="M15" s="36"/>
      <c r="N15" s="36"/>
      <c r="O15" s="36"/>
    </row>
    <row r="16" customHeight="1" spans="1:15">
      <c r="A16" s="34">
        <v>2080504</v>
      </c>
      <c r="B16" s="34"/>
      <c r="C16" s="34"/>
      <c r="D16" s="35" t="s">
        <v>102</v>
      </c>
      <c r="E16" s="29">
        <f t="shared" si="1"/>
        <v>30.29</v>
      </c>
      <c r="F16" s="36"/>
      <c r="G16" s="29">
        <f t="shared" si="0"/>
        <v>30.29</v>
      </c>
      <c r="H16" s="29">
        <v>30.29</v>
      </c>
      <c r="I16" s="36"/>
      <c r="J16" s="36"/>
      <c r="K16" s="36"/>
      <c r="L16" s="36"/>
      <c r="M16" s="36"/>
      <c r="N16" s="36"/>
      <c r="O16" s="36"/>
    </row>
    <row r="17" customHeight="1" spans="1:15">
      <c r="A17" s="34">
        <v>2080599</v>
      </c>
      <c r="B17" s="34"/>
      <c r="C17" s="34"/>
      <c r="D17" s="35" t="s">
        <v>103</v>
      </c>
      <c r="E17" s="29">
        <f t="shared" si="1"/>
        <v>115.38</v>
      </c>
      <c r="F17" s="36"/>
      <c r="G17" s="29">
        <f t="shared" si="0"/>
        <v>115.38</v>
      </c>
      <c r="H17" s="29">
        <v>115.38</v>
      </c>
      <c r="I17" s="36"/>
      <c r="J17" s="36"/>
      <c r="K17" s="36"/>
      <c r="L17" s="36"/>
      <c r="M17" s="36"/>
      <c r="N17" s="36"/>
      <c r="O17" s="36"/>
    </row>
    <row r="18" customHeight="1" spans="1:15">
      <c r="A18" s="30">
        <v>211</v>
      </c>
      <c r="B18" s="30"/>
      <c r="C18" s="30"/>
      <c r="D18" s="31" t="s">
        <v>104</v>
      </c>
      <c r="E18" s="32">
        <f t="shared" si="1"/>
        <v>481</v>
      </c>
      <c r="F18" s="33"/>
      <c r="G18" s="32">
        <f t="shared" si="0"/>
        <v>481</v>
      </c>
      <c r="H18" s="32">
        <v>481</v>
      </c>
      <c r="I18" s="36"/>
      <c r="J18" s="36"/>
      <c r="K18" s="36"/>
      <c r="L18" s="36"/>
      <c r="M18" s="36"/>
      <c r="N18" s="36"/>
      <c r="O18" s="36"/>
    </row>
    <row r="19" customHeight="1" spans="1:15">
      <c r="A19" s="30">
        <v>21111</v>
      </c>
      <c r="B19" s="30"/>
      <c r="C19" s="30"/>
      <c r="D19" s="31" t="s">
        <v>105</v>
      </c>
      <c r="E19" s="32">
        <f t="shared" si="1"/>
        <v>481</v>
      </c>
      <c r="F19" s="33"/>
      <c r="G19" s="32">
        <f t="shared" si="0"/>
        <v>481</v>
      </c>
      <c r="H19" s="32">
        <v>481</v>
      </c>
      <c r="I19" s="36"/>
      <c r="J19" s="36"/>
      <c r="K19" s="36"/>
      <c r="L19" s="36"/>
      <c r="M19" s="36"/>
      <c r="N19" s="36"/>
      <c r="O19" s="36"/>
    </row>
    <row r="20" customHeight="1" spans="1:15">
      <c r="A20" s="34">
        <v>2111103</v>
      </c>
      <c r="B20" s="34"/>
      <c r="C20" s="34"/>
      <c r="D20" s="35" t="s">
        <v>106</v>
      </c>
      <c r="E20" s="29">
        <f t="shared" si="1"/>
        <v>481</v>
      </c>
      <c r="F20" s="36"/>
      <c r="G20" s="29">
        <f t="shared" si="0"/>
        <v>481</v>
      </c>
      <c r="H20" s="29">
        <v>481</v>
      </c>
      <c r="I20" s="36"/>
      <c r="J20" s="36"/>
      <c r="K20" s="36"/>
      <c r="L20" s="36"/>
      <c r="M20" s="36"/>
      <c r="N20" s="36"/>
      <c r="O20" s="36"/>
    </row>
    <row r="21" customHeight="1" spans="1:15">
      <c r="A21" s="30">
        <v>212</v>
      </c>
      <c r="B21" s="30"/>
      <c r="C21" s="30"/>
      <c r="D21" s="31" t="s">
        <v>107</v>
      </c>
      <c r="E21" s="32">
        <f t="shared" si="1"/>
        <v>19145.84</v>
      </c>
      <c r="F21" s="32">
        <f>F22+F28+F30</f>
        <v>1143.63</v>
      </c>
      <c r="G21" s="32">
        <f t="shared" si="0"/>
        <v>18001.38</v>
      </c>
      <c r="H21" s="32">
        <v>11922.51</v>
      </c>
      <c r="I21" s="32">
        <v>6078.87</v>
      </c>
      <c r="J21" s="33"/>
      <c r="K21" s="33"/>
      <c r="L21" s="32">
        <v>0.73</v>
      </c>
      <c r="M21" s="33"/>
      <c r="N21" s="33"/>
      <c r="O21" s="33">
        <v>0.1</v>
      </c>
    </row>
    <row r="22" customHeight="1" spans="1:15">
      <c r="A22" s="30">
        <v>21201</v>
      </c>
      <c r="B22" s="30"/>
      <c r="C22" s="30"/>
      <c r="D22" s="31" t="s">
        <v>108</v>
      </c>
      <c r="E22" s="32">
        <f t="shared" si="1"/>
        <v>2000.5</v>
      </c>
      <c r="F22" s="32">
        <v>118.26</v>
      </c>
      <c r="G22" s="32">
        <f t="shared" si="0"/>
        <v>1882.18</v>
      </c>
      <c r="H22" s="32">
        <v>1882.18</v>
      </c>
      <c r="I22" s="33"/>
      <c r="J22" s="33"/>
      <c r="K22" s="33"/>
      <c r="L22" s="33">
        <v>0.06</v>
      </c>
      <c r="M22" s="33"/>
      <c r="N22" s="33"/>
      <c r="O22" s="33"/>
    </row>
    <row r="23" customHeight="1" spans="1:15">
      <c r="A23" s="34">
        <v>2120101</v>
      </c>
      <c r="B23" s="34"/>
      <c r="C23" s="34"/>
      <c r="D23" s="35" t="s">
        <v>109</v>
      </c>
      <c r="E23" s="29">
        <f t="shared" si="1"/>
        <v>483.61</v>
      </c>
      <c r="F23" s="29">
        <v>7.99</v>
      </c>
      <c r="G23" s="29">
        <f t="shared" si="0"/>
        <v>475.62</v>
      </c>
      <c r="H23" s="29">
        <v>475.62</v>
      </c>
      <c r="I23" s="36"/>
      <c r="J23" s="36"/>
      <c r="K23" s="36"/>
      <c r="L23" s="36"/>
      <c r="M23" s="36"/>
      <c r="N23" s="36"/>
      <c r="O23" s="36"/>
    </row>
    <row r="24" customHeight="1" spans="1:15">
      <c r="A24" s="34">
        <v>2120102</v>
      </c>
      <c r="B24" s="34"/>
      <c r="C24" s="34"/>
      <c r="D24" s="35" t="s">
        <v>110</v>
      </c>
      <c r="E24" s="29">
        <f t="shared" si="1"/>
        <v>373.72</v>
      </c>
      <c r="F24" s="36"/>
      <c r="G24" s="29">
        <f t="shared" si="0"/>
        <v>373.72</v>
      </c>
      <c r="H24" s="29">
        <v>373.72</v>
      </c>
      <c r="I24" s="36"/>
      <c r="J24" s="36"/>
      <c r="K24" s="36"/>
      <c r="L24" s="36"/>
      <c r="M24" s="36"/>
      <c r="N24" s="36"/>
      <c r="O24" s="36"/>
    </row>
    <row r="25" customHeight="1" spans="1:15">
      <c r="A25" s="34">
        <v>2120199</v>
      </c>
      <c r="B25" s="34"/>
      <c r="C25" s="34"/>
      <c r="D25" s="35" t="s">
        <v>111</v>
      </c>
      <c r="E25" s="29">
        <f t="shared" si="1"/>
        <v>1143.17</v>
      </c>
      <c r="F25" s="29">
        <v>110.27</v>
      </c>
      <c r="G25" s="29">
        <f t="shared" si="0"/>
        <v>1032.84</v>
      </c>
      <c r="H25" s="29">
        <v>1032.84</v>
      </c>
      <c r="I25" s="36"/>
      <c r="J25" s="36"/>
      <c r="K25" s="36"/>
      <c r="L25" s="36">
        <v>0.06</v>
      </c>
      <c r="M25" s="36"/>
      <c r="N25" s="36"/>
      <c r="O25" s="36"/>
    </row>
    <row r="26" customHeight="1" spans="1:15">
      <c r="A26" s="30">
        <v>21202</v>
      </c>
      <c r="B26" s="30"/>
      <c r="C26" s="30"/>
      <c r="D26" s="31" t="s">
        <v>112</v>
      </c>
      <c r="E26" s="32">
        <f t="shared" si="1"/>
        <v>154.81</v>
      </c>
      <c r="F26" s="33"/>
      <c r="G26" s="32">
        <f t="shared" si="0"/>
        <v>154.81</v>
      </c>
      <c r="H26" s="32">
        <v>154.81</v>
      </c>
      <c r="I26" s="33"/>
      <c r="J26" s="36"/>
      <c r="K26" s="36"/>
      <c r="L26" s="36"/>
      <c r="M26" s="36"/>
      <c r="N26" s="36"/>
      <c r="O26" s="36"/>
    </row>
    <row r="27" customHeight="1" spans="1:15">
      <c r="A27" s="34">
        <v>2120201</v>
      </c>
      <c r="B27" s="34"/>
      <c r="C27" s="34"/>
      <c r="D27" s="35" t="s">
        <v>113</v>
      </c>
      <c r="E27" s="29">
        <f t="shared" si="1"/>
        <v>154.81</v>
      </c>
      <c r="F27" s="36"/>
      <c r="G27" s="29">
        <f t="shared" si="0"/>
        <v>154.81</v>
      </c>
      <c r="H27" s="29">
        <v>154.81</v>
      </c>
      <c r="I27" s="36"/>
      <c r="J27" s="36"/>
      <c r="K27" s="36"/>
      <c r="L27" s="36"/>
      <c r="M27" s="36"/>
      <c r="N27" s="36"/>
      <c r="O27" s="36"/>
    </row>
    <row r="28" customHeight="1" spans="1:15">
      <c r="A28" s="30">
        <v>21203</v>
      </c>
      <c r="B28" s="30"/>
      <c r="C28" s="30"/>
      <c r="D28" s="31" t="s">
        <v>114</v>
      </c>
      <c r="E28" s="32">
        <f t="shared" si="1"/>
        <v>965.92</v>
      </c>
      <c r="F28" s="32">
        <v>763.2</v>
      </c>
      <c r="G28" s="32">
        <f t="shared" si="0"/>
        <v>202.72</v>
      </c>
      <c r="H28" s="32">
        <v>202.72</v>
      </c>
      <c r="I28" s="33"/>
      <c r="J28" s="33"/>
      <c r="K28" s="33"/>
      <c r="L28" s="33"/>
      <c r="M28" s="33"/>
      <c r="N28" s="33"/>
      <c r="O28" s="33"/>
    </row>
    <row r="29" customHeight="1" spans="1:15">
      <c r="A29" s="34">
        <v>2120399</v>
      </c>
      <c r="B29" s="34"/>
      <c r="C29" s="34"/>
      <c r="D29" s="35" t="s">
        <v>115</v>
      </c>
      <c r="E29" s="29">
        <f t="shared" si="1"/>
        <v>965.92</v>
      </c>
      <c r="F29" s="29">
        <v>763.2</v>
      </c>
      <c r="G29" s="29">
        <f t="shared" si="0"/>
        <v>202.72</v>
      </c>
      <c r="H29" s="29">
        <v>202.72</v>
      </c>
      <c r="I29" s="36"/>
      <c r="J29" s="36"/>
      <c r="K29" s="36"/>
      <c r="L29" s="36"/>
      <c r="M29" s="36"/>
      <c r="N29" s="36"/>
      <c r="O29" s="36"/>
    </row>
    <row r="30" customHeight="1" spans="1:15">
      <c r="A30" s="30">
        <v>21205</v>
      </c>
      <c r="B30" s="30"/>
      <c r="C30" s="30"/>
      <c r="D30" s="31" t="s">
        <v>116</v>
      </c>
      <c r="E30" s="32">
        <f>F30+G30+L30</f>
        <v>9404.94</v>
      </c>
      <c r="F30" s="32">
        <v>262.17</v>
      </c>
      <c r="G30" s="32">
        <f t="shared" si="0"/>
        <v>9142.09</v>
      </c>
      <c r="H30" s="32">
        <v>9142.09</v>
      </c>
      <c r="I30" s="33"/>
      <c r="J30" s="33"/>
      <c r="K30" s="33"/>
      <c r="L30" s="32">
        <v>0.68</v>
      </c>
      <c r="M30" s="33"/>
      <c r="N30" s="33"/>
      <c r="O30" s="33"/>
    </row>
    <row r="31" customHeight="1" spans="1:15">
      <c r="A31" s="34">
        <v>2120501</v>
      </c>
      <c r="B31" s="34"/>
      <c r="C31" s="34"/>
      <c r="D31" s="35" t="s">
        <v>117</v>
      </c>
      <c r="E31" s="29">
        <f>F31+G31+L31</f>
        <v>9404.94</v>
      </c>
      <c r="F31" s="29">
        <v>262.17</v>
      </c>
      <c r="G31" s="29">
        <f t="shared" si="0"/>
        <v>9142.09</v>
      </c>
      <c r="H31" s="29">
        <v>9142.09</v>
      </c>
      <c r="I31" s="36"/>
      <c r="J31" s="36"/>
      <c r="K31" s="36"/>
      <c r="L31" s="29">
        <v>0.68</v>
      </c>
      <c r="M31" s="36"/>
      <c r="N31" s="33"/>
      <c r="O31" s="33"/>
    </row>
    <row r="32" customHeight="1" spans="1:15">
      <c r="A32" s="30">
        <v>21206</v>
      </c>
      <c r="B32" s="30"/>
      <c r="C32" s="30"/>
      <c r="D32" s="31" t="s">
        <v>118</v>
      </c>
      <c r="E32" s="32">
        <f t="shared" si="1"/>
        <v>418.76</v>
      </c>
      <c r="F32" s="33"/>
      <c r="G32" s="32">
        <f t="shared" si="0"/>
        <v>418.76</v>
      </c>
      <c r="H32" s="32">
        <v>418.76</v>
      </c>
      <c r="I32" s="33"/>
      <c r="J32" s="33"/>
      <c r="K32" s="33"/>
      <c r="L32" s="33"/>
      <c r="M32" s="36"/>
      <c r="N32" s="36"/>
      <c r="O32" s="36"/>
    </row>
    <row r="33" customHeight="1" spans="1:15">
      <c r="A33" s="34">
        <v>2120601</v>
      </c>
      <c r="B33" s="34"/>
      <c r="C33" s="34"/>
      <c r="D33" s="35" t="s">
        <v>119</v>
      </c>
      <c r="E33" s="29">
        <f t="shared" si="1"/>
        <v>418.76</v>
      </c>
      <c r="F33" s="36"/>
      <c r="G33" s="29">
        <f t="shared" si="0"/>
        <v>418.76</v>
      </c>
      <c r="H33" s="29">
        <v>418.76</v>
      </c>
      <c r="I33" s="36"/>
      <c r="J33" s="36"/>
      <c r="K33" s="36"/>
      <c r="L33" s="36"/>
      <c r="M33" s="36"/>
      <c r="N33" s="36"/>
      <c r="O33" s="36"/>
    </row>
    <row r="34" customHeight="1" spans="1:15">
      <c r="A34" s="30">
        <v>21208</v>
      </c>
      <c r="B34" s="30"/>
      <c r="C34" s="30"/>
      <c r="D34" s="31" t="s">
        <v>120</v>
      </c>
      <c r="E34" s="32">
        <f t="shared" si="1"/>
        <v>4281.97</v>
      </c>
      <c r="F34" s="33"/>
      <c r="G34" s="32">
        <f t="shared" si="0"/>
        <v>4281.97</v>
      </c>
      <c r="H34" s="33"/>
      <c r="I34" s="32">
        <v>4281.97</v>
      </c>
      <c r="J34" s="33"/>
      <c r="K34" s="36"/>
      <c r="L34" s="36"/>
      <c r="M34" s="36"/>
      <c r="N34" s="36"/>
      <c r="O34" s="36"/>
    </row>
    <row r="35" customHeight="1" spans="1:15">
      <c r="A35" s="34">
        <v>2120802</v>
      </c>
      <c r="B35" s="34"/>
      <c r="C35" s="34"/>
      <c r="D35" s="35" t="s">
        <v>121</v>
      </c>
      <c r="E35" s="29">
        <f t="shared" si="1"/>
        <v>562.95</v>
      </c>
      <c r="F35" s="36"/>
      <c r="G35" s="29">
        <f t="shared" si="0"/>
        <v>562.95</v>
      </c>
      <c r="H35" s="36"/>
      <c r="I35" s="29">
        <v>562.95</v>
      </c>
      <c r="J35" s="36"/>
      <c r="K35" s="36"/>
      <c r="L35" s="36"/>
      <c r="M35" s="36"/>
      <c r="N35" s="36"/>
      <c r="O35" s="36"/>
    </row>
    <row r="36" customHeight="1" spans="1:15">
      <c r="A36" s="34">
        <v>2120803</v>
      </c>
      <c r="B36" s="34"/>
      <c r="C36" s="34"/>
      <c r="D36" s="35" t="s">
        <v>122</v>
      </c>
      <c r="E36" s="29">
        <f t="shared" si="1"/>
        <v>3316.73</v>
      </c>
      <c r="F36" s="36"/>
      <c r="G36" s="29">
        <f t="shared" si="0"/>
        <v>3316.73</v>
      </c>
      <c r="H36" s="36"/>
      <c r="I36" s="29">
        <v>3316.73</v>
      </c>
      <c r="J36" s="36"/>
      <c r="K36" s="36"/>
      <c r="L36" s="36"/>
      <c r="M36" s="36"/>
      <c r="N36" s="36"/>
      <c r="O36" s="36"/>
    </row>
    <row r="37" customHeight="1" spans="1:15">
      <c r="A37" s="34">
        <v>2120804</v>
      </c>
      <c r="B37" s="34"/>
      <c r="C37" s="34"/>
      <c r="D37" s="35" t="s">
        <v>123</v>
      </c>
      <c r="E37" s="29">
        <f t="shared" si="1"/>
        <v>402.29</v>
      </c>
      <c r="F37" s="36"/>
      <c r="G37" s="29">
        <f t="shared" si="0"/>
        <v>402.29</v>
      </c>
      <c r="H37" s="36"/>
      <c r="I37" s="29">
        <v>402.29</v>
      </c>
      <c r="J37" s="36"/>
      <c r="K37" s="36"/>
      <c r="L37" s="36"/>
      <c r="M37" s="36"/>
      <c r="N37" s="36"/>
      <c r="O37" s="36"/>
    </row>
    <row r="38" customHeight="1" spans="1:15">
      <c r="A38" s="30">
        <v>21209</v>
      </c>
      <c r="B38" s="30"/>
      <c r="C38" s="30"/>
      <c r="D38" s="31" t="s">
        <v>124</v>
      </c>
      <c r="E38" s="32">
        <f t="shared" si="1"/>
        <v>1325.24</v>
      </c>
      <c r="F38" s="33"/>
      <c r="G38" s="32">
        <f t="shared" si="0"/>
        <v>1325.24</v>
      </c>
      <c r="H38" s="33"/>
      <c r="I38" s="32">
        <v>1325.24</v>
      </c>
      <c r="J38" s="36"/>
      <c r="K38" s="36"/>
      <c r="L38" s="36"/>
      <c r="M38" s="36"/>
      <c r="N38" s="36"/>
      <c r="O38" s="36"/>
    </row>
    <row r="39" customHeight="1" spans="1:15">
      <c r="A39" s="34">
        <v>2120901</v>
      </c>
      <c r="B39" s="34"/>
      <c r="C39" s="34"/>
      <c r="D39" s="35" t="s">
        <v>125</v>
      </c>
      <c r="E39" s="29">
        <f t="shared" si="1"/>
        <v>1325.24</v>
      </c>
      <c r="F39" s="36"/>
      <c r="G39" s="29">
        <f t="shared" si="0"/>
        <v>1325.24</v>
      </c>
      <c r="H39" s="36"/>
      <c r="I39" s="29">
        <v>1325.24</v>
      </c>
      <c r="J39" s="36"/>
      <c r="K39" s="36"/>
      <c r="L39" s="36"/>
      <c r="M39" s="36"/>
      <c r="N39" s="36"/>
      <c r="O39" s="36"/>
    </row>
    <row r="40" customHeight="1" spans="1:15">
      <c r="A40" s="30">
        <v>21213</v>
      </c>
      <c r="B40" s="30"/>
      <c r="C40" s="30"/>
      <c r="D40" s="31" t="s">
        <v>126</v>
      </c>
      <c r="E40" s="32">
        <f t="shared" si="1"/>
        <v>441.81</v>
      </c>
      <c r="F40" s="33"/>
      <c r="G40" s="32">
        <f t="shared" si="0"/>
        <v>441.81</v>
      </c>
      <c r="H40" s="33"/>
      <c r="I40" s="32">
        <v>441.81</v>
      </c>
      <c r="J40" s="33"/>
      <c r="K40" s="36"/>
      <c r="L40" s="36"/>
      <c r="M40" s="36"/>
      <c r="N40" s="36"/>
      <c r="O40" s="36"/>
    </row>
    <row r="41" customHeight="1" spans="1:15">
      <c r="A41" s="34">
        <v>2121302</v>
      </c>
      <c r="B41" s="34"/>
      <c r="C41" s="34"/>
      <c r="D41" s="35" t="s">
        <v>127</v>
      </c>
      <c r="E41" s="29">
        <f t="shared" si="1"/>
        <v>441.81</v>
      </c>
      <c r="F41" s="36"/>
      <c r="G41" s="29">
        <f t="shared" si="0"/>
        <v>441.81</v>
      </c>
      <c r="H41" s="36"/>
      <c r="I41" s="29">
        <v>441.81</v>
      </c>
      <c r="J41" s="36"/>
      <c r="K41" s="36"/>
      <c r="L41" s="36"/>
      <c r="M41" s="36"/>
      <c r="N41" s="36"/>
      <c r="O41" s="36"/>
    </row>
    <row r="42" customHeight="1" spans="1:15">
      <c r="A42" s="30">
        <v>21214</v>
      </c>
      <c r="B42" s="30"/>
      <c r="C42" s="30"/>
      <c r="D42" s="31" t="s">
        <v>128</v>
      </c>
      <c r="E42" s="32">
        <f t="shared" si="1"/>
        <v>29.85</v>
      </c>
      <c r="F42" s="33"/>
      <c r="G42" s="32">
        <f t="shared" si="0"/>
        <v>29.85</v>
      </c>
      <c r="H42" s="33"/>
      <c r="I42" s="32">
        <v>29.85</v>
      </c>
      <c r="J42" s="36"/>
      <c r="K42" s="36"/>
      <c r="L42" s="36"/>
      <c r="M42" s="36"/>
      <c r="N42" s="36"/>
      <c r="O42" s="36"/>
    </row>
    <row r="43" customHeight="1" spans="1:15">
      <c r="A43" s="34">
        <v>2121401</v>
      </c>
      <c r="B43" s="34"/>
      <c r="C43" s="34"/>
      <c r="D43" s="35" t="s">
        <v>129</v>
      </c>
      <c r="E43" s="29">
        <f t="shared" si="1"/>
        <v>29.85</v>
      </c>
      <c r="F43" s="36"/>
      <c r="G43" s="29">
        <f t="shared" si="0"/>
        <v>29.85</v>
      </c>
      <c r="H43" s="36"/>
      <c r="I43" s="29">
        <v>29.85</v>
      </c>
      <c r="J43" s="36"/>
      <c r="K43" s="36"/>
      <c r="L43" s="36"/>
      <c r="M43" s="36"/>
      <c r="N43" s="36"/>
      <c r="O43" s="36"/>
    </row>
    <row r="44" customHeight="1" spans="1:15">
      <c r="A44" s="30">
        <v>21299</v>
      </c>
      <c r="B44" s="30"/>
      <c r="C44" s="30"/>
      <c r="D44" s="31" t="s">
        <v>130</v>
      </c>
      <c r="E44" s="32">
        <f t="shared" si="1"/>
        <v>122.05</v>
      </c>
      <c r="F44" s="33"/>
      <c r="G44" s="32">
        <f t="shared" si="0"/>
        <v>121.95</v>
      </c>
      <c r="H44" s="32">
        <v>121.95</v>
      </c>
      <c r="I44" s="33"/>
      <c r="J44" s="36"/>
      <c r="K44" s="36"/>
      <c r="L44" s="36"/>
      <c r="M44" s="36"/>
      <c r="N44" s="36"/>
      <c r="O44" s="33">
        <v>0.1</v>
      </c>
    </row>
    <row r="45" customHeight="1" spans="1:15">
      <c r="A45" s="34">
        <v>2129999</v>
      </c>
      <c r="B45" s="34"/>
      <c r="C45" s="34"/>
      <c r="D45" s="35" t="s">
        <v>131</v>
      </c>
      <c r="E45" s="29">
        <f t="shared" si="1"/>
        <v>122.05</v>
      </c>
      <c r="F45" s="36"/>
      <c r="G45" s="29">
        <f t="shared" si="0"/>
        <v>121.95</v>
      </c>
      <c r="H45" s="29">
        <v>121.95</v>
      </c>
      <c r="I45" s="36"/>
      <c r="J45" s="36"/>
      <c r="K45" s="36"/>
      <c r="L45" s="36"/>
      <c r="M45" s="36"/>
      <c r="N45" s="36"/>
      <c r="O45" s="36">
        <v>0.1</v>
      </c>
    </row>
    <row r="46" customHeight="1" spans="1:15">
      <c r="A46" s="30">
        <v>213</v>
      </c>
      <c r="B46" s="30"/>
      <c r="C46" s="30"/>
      <c r="D46" s="31" t="s">
        <v>132</v>
      </c>
      <c r="E46" s="32">
        <f t="shared" si="1"/>
        <v>8.09</v>
      </c>
      <c r="F46" s="33"/>
      <c r="G46" s="32">
        <f t="shared" si="0"/>
        <v>8.09</v>
      </c>
      <c r="H46" s="32">
        <v>8.09</v>
      </c>
      <c r="I46" s="33"/>
      <c r="J46" s="33"/>
      <c r="K46" s="36"/>
      <c r="L46" s="36"/>
      <c r="M46" s="36"/>
      <c r="N46" s="36"/>
      <c r="O46" s="36"/>
    </row>
    <row r="47" customHeight="1" spans="1:15">
      <c r="A47" s="30">
        <v>21301</v>
      </c>
      <c r="B47" s="30"/>
      <c r="C47" s="30"/>
      <c r="D47" s="31" t="s">
        <v>133</v>
      </c>
      <c r="E47" s="32">
        <f t="shared" si="1"/>
        <v>8.09</v>
      </c>
      <c r="F47" s="33"/>
      <c r="G47" s="32">
        <f t="shared" si="0"/>
        <v>8.09</v>
      </c>
      <c r="H47" s="32">
        <v>8.09</v>
      </c>
      <c r="I47" s="33"/>
      <c r="J47" s="33"/>
      <c r="K47" s="36"/>
      <c r="L47" s="36"/>
      <c r="M47" s="36"/>
      <c r="N47" s="36"/>
      <c r="O47" s="36"/>
    </row>
    <row r="48" customHeight="1" spans="1:15">
      <c r="A48" s="34">
        <v>2130199</v>
      </c>
      <c r="B48" s="34"/>
      <c r="C48" s="34"/>
      <c r="D48" s="35" t="s">
        <v>134</v>
      </c>
      <c r="E48" s="29">
        <f t="shared" si="1"/>
        <v>8.09</v>
      </c>
      <c r="F48" s="36"/>
      <c r="G48" s="29">
        <f t="shared" si="0"/>
        <v>8.09</v>
      </c>
      <c r="H48" s="29">
        <v>8.09</v>
      </c>
      <c r="I48" s="36"/>
      <c r="J48" s="36"/>
      <c r="K48" s="36"/>
      <c r="L48" s="36"/>
      <c r="M48" s="36"/>
      <c r="N48" s="36"/>
      <c r="O48" s="36"/>
    </row>
    <row r="49" customHeight="1" spans="1:15">
      <c r="A49" s="30">
        <v>215</v>
      </c>
      <c r="B49" s="30"/>
      <c r="C49" s="30"/>
      <c r="D49" s="31" t="s">
        <v>135</v>
      </c>
      <c r="E49" s="32">
        <f t="shared" si="1"/>
        <v>239.07</v>
      </c>
      <c r="F49" s="32">
        <v>33.2</v>
      </c>
      <c r="G49" s="32">
        <f t="shared" si="0"/>
        <v>205.87</v>
      </c>
      <c r="H49" s="33"/>
      <c r="I49" s="32">
        <v>205.87</v>
      </c>
      <c r="J49" s="33"/>
      <c r="K49" s="36"/>
      <c r="L49" s="36"/>
      <c r="M49" s="36"/>
      <c r="N49" s="36"/>
      <c r="O49" s="36"/>
    </row>
    <row r="50" customHeight="1" spans="1:15">
      <c r="A50" s="30">
        <v>21560</v>
      </c>
      <c r="B50" s="30"/>
      <c r="C50" s="30"/>
      <c r="D50" s="31" t="s">
        <v>136</v>
      </c>
      <c r="E50" s="32">
        <f t="shared" si="1"/>
        <v>26.23</v>
      </c>
      <c r="F50" s="33"/>
      <c r="G50" s="32">
        <f t="shared" si="0"/>
        <v>26.23</v>
      </c>
      <c r="H50" s="33"/>
      <c r="I50" s="32">
        <v>26.23</v>
      </c>
      <c r="J50" s="33"/>
      <c r="K50" s="36"/>
      <c r="L50" s="36"/>
      <c r="M50" s="36"/>
      <c r="N50" s="36"/>
      <c r="O50" s="36"/>
    </row>
    <row r="51" customHeight="1" spans="1:15">
      <c r="A51" s="34">
        <v>2156004</v>
      </c>
      <c r="B51" s="34"/>
      <c r="C51" s="34"/>
      <c r="D51" s="35" t="s">
        <v>137</v>
      </c>
      <c r="E51" s="29">
        <f t="shared" si="1"/>
        <v>25</v>
      </c>
      <c r="F51" s="36"/>
      <c r="G51" s="29">
        <f t="shared" si="0"/>
        <v>25</v>
      </c>
      <c r="H51" s="36"/>
      <c r="I51" s="29">
        <v>25</v>
      </c>
      <c r="J51" s="36"/>
      <c r="K51" s="36"/>
      <c r="L51" s="36"/>
      <c r="M51" s="36"/>
      <c r="N51" s="36"/>
      <c r="O51" s="36"/>
    </row>
    <row r="52" customHeight="1" spans="1:15">
      <c r="A52" s="34">
        <v>2156099</v>
      </c>
      <c r="B52" s="34"/>
      <c r="C52" s="34"/>
      <c r="D52" s="35" t="s">
        <v>138</v>
      </c>
      <c r="E52" s="29">
        <f t="shared" si="1"/>
        <v>1.23</v>
      </c>
      <c r="F52" s="36"/>
      <c r="G52" s="29">
        <f t="shared" si="0"/>
        <v>1.23</v>
      </c>
      <c r="H52" s="36"/>
      <c r="I52" s="29">
        <v>1.23</v>
      </c>
      <c r="J52" s="36"/>
      <c r="K52" s="36"/>
      <c r="L52" s="36"/>
      <c r="M52" s="36"/>
      <c r="N52" s="36"/>
      <c r="O52" s="36"/>
    </row>
    <row r="53" customHeight="1" spans="1:15">
      <c r="A53" s="30">
        <v>21561</v>
      </c>
      <c r="B53" s="30"/>
      <c r="C53" s="30"/>
      <c r="D53" s="31" t="s">
        <v>139</v>
      </c>
      <c r="E53" s="32">
        <f t="shared" si="1"/>
        <v>212.84</v>
      </c>
      <c r="F53" s="32">
        <v>33.2</v>
      </c>
      <c r="G53" s="32">
        <f t="shared" si="0"/>
        <v>179.64</v>
      </c>
      <c r="H53" s="33"/>
      <c r="I53" s="32">
        <v>179.64</v>
      </c>
      <c r="J53" s="36"/>
      <c r="K53" s="36"/>
      <c r="L53" s="36"/>
      <c r="M53" s="36"/>
      <c r="N53" s="36"/>
      <c r="O53" s="36"/>
    </row>
    <row r="54" customHeight="1" spans="1:15">
      <c r="A54" s="34">
        <v>2156101</v>
      </c>
      <c r="B54" s="34"/>
      <c r="C54" s="34"/>
      <c r="D54" s="35" t="s">
        <v>140</v>
      </c>
      <c r="E54" s="29">
        <f t="shared" si="1"/>
        <v>109.75</v>
      </c>
      <c r="F54" s="36"/>
      <c r="G54" s="29">
        <f t="shared" si="0"/>
        <v>109.75</v>
      </c>
      <c r="H54" s="36"/>
      <c r="I54" s="29">
        <v>109.75</v>
      </c>
      <c r="J54" s="36"/>
      <c r="K54" s="36"/>
      <c r="L54" s="36"/>
      <c r="M54" s="36"/>
      <c r="N54" s="36"/>
      <c r="O54" s="36"/>
    </row>
    <row r="55" customHeight="1" spans="1:15">
      <c r="A55" s="34">
        <v>2156103</v>
      </c>
      <c r="B55" s="34"/>
      <c r="C55" s="34"/>
      <c r="D55" s="35" t="s">
        <v>141</v>
      </c>
      <c r="E55" s="29">
        <f t="shared" si="1"/>
        <v>5</v>
      </c>
      <c r="F55" s="36"/>
      <c r="G55" s="29">
        <f t="shared" si="0"/>
        <v>5</v>
      </c>
      <c r="H55" s="36"/>
      <c r="I55" s="29">
        <v>5</v>
      </c>
      <c r="J55" s="36"/>
      <c r="K55" s="36"/>
      <c r="L55" s="36"/>
      <c r="M55" s="36"/>
      <c r="N55" s="36"/>
      <c r="O55" s="36"/>
    </row>
    <row r="56" customHeight="1" spans="1:15">
      <c r="A56" s="34">
        <v>2156199</v>
      </c>
      <c r="B56" s="34"/>
      <c r="C56" s="34"/>
      <c r="D56" s="35" t="s">
        <v>142</v>
      </c>
      <c r="E56" s="29">
        <f t="shared" si="1"/>
        <v>98.09</v>
      </c>
      <c r="F56" s="29">
        <v>33.2</v>
      </c>
      <c r="G56" s="29">
        <f t="shared" si="0"/>
        <v>64.89</v>
      </c>
      <c r="H56" s="36"/>
      <c r="I56" s="29">
        <v>64.89</v>
      </c>
      <c r="J56" s="36"/>
      <c r="K56" s="36"/>
      <c r="L56" s="36"/>
      <c r="M56" s="36"/>
      <c r="N56" s="36"/>
      <c r="O56" s="36"/>
    </row>
    <row r="57" customHeight="1" spans="1:15">
      <c r="A57" s="30">
        <v>221</v>
      </c>
      <c r="B57" s="30"/>
      <c r="C57" s="30"/>
      <c r="D57" s="31" t="s">
        <v>143</v>
      </c>
      <c r="E57" s="32">
        <f t="shared" si="1"/>
        <v>19974.54</v>
      </c>
      <c r="F57" s="33"/>
      <c r="G57" s="32">
        <f t="shared" si="0"/>
        <v>19944.64</v>
      </c>
      <c r="H57" s="32">
        <v>19944.64</v>
      </c>
      <c r="I57" s="33"/>
      <c r="J57" s="33"/>
      <c r="K57" s="33"/>
      <c r="L57" s="32">
        <v>29.9</v>
      </c>
      <c r="M57" s="36"/>
      <c r="N57" s="36"/>
      <c r="O57" s="36"/>
    </row>
    <row r="58" customHeight="1" spans="1:15">
      <c r="A58" s="30">
        <v>22101</v>
      </c>
      <c r="B58" s="30"/>
      <c r="C58" s="30"/>
      <c r="D58" s="31" t="s">
        <v>144</v>
      </c>
      <c r="E58" s="32">
        <f t="shared" si="1"/>
        <v>17508.95</v>
      </c>
      <c r="F58" s="33"/>
      <c r="G58" s="32">
        <f t="shared" si="0"/>
        <v>17508.95</v>
      </c>
      <c r="H58" s="32">
        <v>17508.95</v>
      </c>
      <c r="I58" s="33"/>
      <c r="J58" s="33"/>
      <c r="K58" s="33"/>
      <c r="L58" s="33"/>
      <c r="M58" s="36"/>
      <c r="N58" s="36"/>
      <c r="O58" s="36"/>
    </row>
    <row r="59" customHeight="1" spans="1:15">
      <c r="A59" s="34">
        <v>2210103</v>
      </c>
      <c r="B59" s="34"/>
      <c r="C59" s="34"/>
      <c r="D59" s="35" t="s">
        <v>145</v>
      </c>
      <c r="E59" s="29">
        <f t="shared" si="1"/>
        <v>17326</v>
      </c>
      <c r="F59" s="36"/>
      <c r="G59" s="29">
        <f t="shared" si="0"/>
        <v>17326</v>
      </c>
      <c r="H59" s="29">
        <v>17326</v>
      </c>
      <c r="I59" s="36"/>
      <c r="J59" s="36"/>
      <c r="K59" s="36"/>
      <c r="L59" s="36"/>
      <c r="M59" s="36"/>
      <c r="N59" s="36"/>
      <c r="O59" s="36"/>
    </row>
    <row r="60" customHeight="1" spans="1:15">
      <c r="A60" s="34">
        <v>2210107</v>
      </c>
      <c r="B60" s="34"/>
      <c r="C60" s="34"/>
      <c r="D60" s="35" t="s">
        <v>146</v>
      </c>
      <c r="E60" s="29">
        <f t="shared" si="1"/>
        <v>182.95</v>
      </c>
      <c r="F60" s="36"/>
      <c r="G60" s="29">
        <f t="shared" si="0"/>
        <v>182.95</v>
      </c>
      <c r="H60" s="29">
        <v>182.95</v>
      </c>
      <c r="I60" s="36"/>
      <c r="J60" s="36"/>
      <c r="K60" s="36"/>
      <c r="L60" s="36"/>
      <c r="M60" s="36"/>
      <c r="N60" s="36"/>
      <c r="O60" s="36"/>
    </row>
    <row r="61" customHeight="1" spans="1:15">
      <c r="A61" s="30">
        <v>22102</v>
      </c>
      <c r="B61" s="30"/>
      <c r="C61" s="30"/>
      <c r="D61" s="31" t="s">
        <v>147</v>
      </c>
      <c r="E61" s="32">
        <f t="shared" si="1"/>
        <v>237.82</v>
      </c>
      <c r="F61" s="33"/>
      <c r="G61" s="32">
        <f t="shared" si="0"/>
        <v>237.82</v>
      </c>
      <c r="H61" s="32">
        <v>237.82</v>
      </c>
      <c r="I61" s="36"/>
      <c r="J61" s="36"/>
      <c r="K61" s="36"/>
      <c r="L61" s="36"/>
      <c r="M61" s="36"/>
      <c r="N61" s="36"/>
      <c r="O61" s="36"/>
    </row>
    <row r="62" customHeight="1" spans="1:15">
      <c r="A62" s="34">
        <v>2210201</v>
      </c>
      <c r="B62" s="34"/>
      <c r="C62" s="34"/>
      <c r="D62" s="35" t="s">
        <v>148</v>
      </c>
      <c r="E62" s="29">
        <f t="shared" si="1"/>
        <v>237.22</v>
      </c>
      <c r="F62" s="36"/>
      <c r="G62" s="29">
        <f t="shared" si="0"/>
        <v>237.22</v>
      </c>
      <c r="H62" s="29">
        <v>237.22</v>
      </c>
      <c r="I62" s="36"/>
      <c r="J62" s="36"/>
      <c r="K62" s="36"/>
      <c r="L62" s="36"/>
      <c r="M62" s="36"/>
      <c r="N62" s="36"/>
      <c r="O62" s="36"/>
    </row>
    <row r="63" customHeight="1" spans="1:15">
      <c r="A63" s="34">
        <v>2210203</v>
      </c>
      <c r="B63" s="34"/>
      <c r="C63" s="34"/>
      <c r="D63" s="35" t="s">
        <v>149</v>
      </c>
      <c r="E63" s="29">
        <f t="shared" si="1"/>
        <v>0.6</v>
      </c>
      <c r="F63" s="36"/>
      <c r="G63" s="29">
        <f t="shared" si="0"/>
        <v>0.6</v>
      </c>
      <c r="H63" s="29">
        <v>0.6</v>
      </c>
      <c r="I63" s="36"/>
      <c r="J63" s="36"/>
      <c r="K63" s="36"/>
      <c r="L63" s="36"/>
      <c r="M63" s="36"/>
      <c r="N63" s="36"/>
      <c r="O63" s="36"/>
    </row>
    <row r="64" customHeight="1" spans="1:15">
      <c r="A64" s="30">
        <v>22103</v>
      </c>
      <c r="B64" s="30"/>
      <c r="C64" s="30"/>
      <c r="D64" s="31" t="s">
        <v>150</v>
      </c>
      <c r="E64" s="32">
        <f t="shared" si="1"/>
        <v>2227.77</v>
      </c>
      <c r="F64" s="33"/>
      <c r="G64" s="32">
        <f t="shared" si="0"/>
        <v>2197.87</v>
      </c>
      <c r="H64" s="32">
        <v>2197.87</v>
      </c>
      <c r="I64" s="33"/>
      <c r="J64" s="33"/>
      <c r="K64" s="33"/>
      <c r="L64" s="32">
        <v>29.9</v>
      </c>
      <c r="M64" s="33"/>
      <c r="N64" s="36"/>
      <c r="O64" s="36"/>
    </row>
    <row r="65" customHeight="1" spans="1:15">
      <c r="A65" s="34">
        <v>2210399</v>
      </c>
      <c r="B65" s="34"/>
      <c r="C65" s="34"/>
      <c r="D65" s="35" t="s">
        <v>151</v>
      </c>
      <c r="E65" s="29">
        <f t="shared" si="1"/>
        <v>2227.77</v>
      </c>
      <c r="F65" s="36"/>
      <c r="G65" s="29">
        <f t="shared" si="0"/>
        <v>2197.87</v>
      </c>
      <c r="H65" s="29">
        <v>2197.87</v>
      </c>
      <c r="I65" s="36"/>
      <c r="J65" s="36"/>
      <c r="K65" s="36"/>
      <c r="L65" s="29">
        <v>29.9</v>
      </c>
      <c r="M65" s="36"/>
      <c r="N65" s="36"/>
      <c r="O65" s="36"/>
    </row>
    <row r="66" customHeight="1" spans="1:15">
      <c r="A66" s="30">
        <v>229</v>
      </c>
      <c r="B66" s="30"/>
      <c r="C66" s="30"/>
      <c r="D66" s="31" t="s">
        <v>152</v>
      </c>
      <c r="E66" s="32">
        <f t="shared" si="1"/>
        <v>120.57</v>
      </c>
      <c r="F66" s="33"/>
      <c r="G66" s="32">
        <f t="shared" si="0"/>
        <v>120.57</v>
      </c>
      <c r="H66" s="33"/>
      <c r="I66" s="32">
        <v>120.57</v>
      </c>
      <c r="J66" s="33"/>
      <c r="K66" s="33"/>
      <c r="L66" s="36"/>
      <c r="M66" s="36"/>
      <c r="N66" s="36"/>
      <c r="O66" s="36"/>
    </row>
    <row r="67" customHeight="1" spans="1:15">
      <c r="A67" s="30">
        <v>22904</v>
      </c>
      <c r="B67" s="30"/>
      <c r="C67" s="30"/>
      <c r="D67" s="31" t="s">
        <v>153</v>
      </c>
      <c r="E67" s="32">
        <f t="shared" si="1"/>
        <v>120.57</v>
      </c>
      <c r="F67" s="33"/>
      <c r="G67" s="32">
        <f t="shared" si="0"/>
        <v>120.57</v>
      </c>
      <c r="H67" s="33"/>
      <c r="I67" s="32">
        <v>120.57</v>
      </c>
      <c r="J67" s="33"/>
      <c r="K67" s="33"/>
      <c r="L67" s="36"/>
      <c r="M67" s="36"/>
      <c r="N67" s="36"/>
      <c r="O67" s="36"/>
    </row>
    <row r="68" customHeight="1" spans="1:15">
      <c r="A68" s="34">
        <v>2290400</v>
      </c>
      <c r="B68" s="34"/>
      <c r="C68" s="34"/>
      <c r="D68" s="35" t="s">
        <v>154</v>
      </c>
      <c r="E68" s="29">
        <f t="shared" si="1"/>
        <v>120.57</v>
      </c>
      <c r="F68" s="36"/>
      <c r="G68" s="29">
        <f t="shared" si="0"/>
        <v>120.57</v>
      </c>
      <c r="H68" s="36"/>
      <c r="I68" s="29">
        <v>120.57</v>
      </c>
      <c r="J68" s="36"/>
      <c r="K68" s="36"/>
      <c r="L68" s="36"/>
      <c r="M68" s="36"/>
      <c r="N68" s="36"/>
      <c r="O68" s="36"/>
    </row>
  </sheetData>
  <mergeCells count="71">
    <mergeCell ref="A1:O1"/>
    <mergeCell ref="A3:F3"/>
    <mergeCell ref="G4:I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:A7"/>
    <mergeCell ref="B6:B7"/>
    <mergeCell ref="C6:C7"/>
    <mergeCell ref="D4:D6"/>
    <mergeCell ref="E4:E5"/>
    <mergeCell ref="F4:F5"/>
    <mergeCell ref="A4:C5"/>
  </mergeCells>
  <pageMargins left="0.75" right="0.75" top="0.826388888888889" bottom="0.629166666666667" header="0.511805555555556" footer="0.35416666666666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10" sqref="C10"/>
    </sheetView>
  </sheetViews>
  <sheetFormatPr defaultColWidth="9" defaultRowHeight="13.5" outlineLevelCol="7"/>
  <cols>
    <col min="1" max="1" width="32.375" customWidth="1"/>
    <col min="2" max="2" width="13.5" customWidth="1"/>
    <col min="3" max="3" width="13.875" customWidth="1"/>
    <col min="4" max="4" width="12.875" customWidth="1"/>
    <col min="5" max="5" width="13.125" customWidth="1"/>
    <col min="6" max="6" width="16.375" customWidth="1"/>
    <col min="7" max="7" width="18.25" customWidth="1"/>
    <col min="8" max="8" width="12.875" customWidth="1"/>
  </cols>
  <sheetData>
    <row r="1" ht="25.5" spans="1:8">
      <c r="A1" s="1" t="s">
        <v>155</v>
      </c>
      <c r="B1" s="1"/>
      <c r="C1" s="1"/>
      <c r="D1" s="1"/>
      <c r="E1" s="1"/>
      <c r="F1" s="1"/>
      <c r="G1" s="1"/>
      <c r="H1" s="1"/>
    </row>
    <row r="2" ht="24" customHeight="1" spans="1:8">
      <c r="A2" s="11"/>
      <c r="B2" s="11"/>
      <c r="C2" s="11"/>
      <c r="D2" s="11"/>
      <c r="E2" s="11"/>
      <c r="F2" s="11"/>
      <c r="G2" s="11"/>
      <c r="H2" s="12" t="s">
        <v>156</v>
      </c>
    </row>
    <row r="3" ht="24" customHeight="1" spans="1:8">
      <c r="A3" s="13" t="s">
        <v>2</v>
      </c>
      <c r="B3" s="13"/>
      <c r="C3" s="13"/>
      <c r="D3" s="13"/>
      <c r="E3" s="13"/>
      <c r="F3" s="13"/>
      <c r="G3" s="11"/>
      <c r="H3" s="12" t="s">
        <v>3</v>
      </c>
    </row>
    <row r="4" ht="24" customHeight="1" spans="1:8">
      <c r="A4" s="37" t="s">
        <v>60</v>
      </c>
      <c r="B4" s="37" t="s">
        <v>61</v>
      </c>
      <c r="C4" s="14" t="s">
        <v>157</v>
      </c>
      <c r="D4" s="14"/>
      <c r="E4" s="14" t="s">
        <v>158</v>
      </c>
      <c r="F4" s="14" t="s">
        <v>159</v>
      </c>
      <c r="G4" s="14" t="s">
        <v>160</v>
      </c>
      <c r="H4" s="14" t="s">
        <v>161</v>
      </c>
    </row>
    <row r="5" ht="24" customHeight="1" spans="1:8">
      <c r="A5" s="38"/>
      <c r="B5" s="38"/>
      <c r="C5" s="14" t="s">
        <v>162</v>
      </c>
      <c r="D5" s="14" t="s">
        <v>163</v>
      </c>
      <c r="E5" s="14"/>
      <c r="F5" s="14"/>
      <c r="G5" s="14"/>
      <c r="H5" s="14"/>
    </row>
    <row r="6" ht="24" customHeight="1" spans="1:8">
      <c r="A6" s="14" t="s">
        <v>73</v>
      </c>
      <c r="B6" s="14">
        <v>1</v>
      </c>
      <c r="C6" s="14">
        <v>2</v>
      </c>
      <c r="D6" s="14">
        <v>3</v>
      </c>
      <c r="E6" s="14">
        <v>4</v>
      </c>
      <c r="F6" s="14">
        <v>5</v>
      </c>
      <c r="G6" s="14">
        <v>6</v>
      </c>
      <c r="H6" s="14">
        <v>7</v>
      </c>
    </row>
    <row r="7" ht="24" customHeight="1" spans="1:8">
      <c r="A7" s="14" t="s">
        <v>74</v>
      </c>
      <c r="B7" s="22">
        <v>39413.77</v>
      </c>
      <c r="C7" s="22">
        <f>C8+C9+C10+C11+C12+C13+C14+C15+C16+C17+C18</f>
        <v>4267.57</v>
      </c>
      <c r="D7" s="22">
        <f>D8+D9+D10+D11+D12+D13+D14+D15+D16+D17+D18</f>
        <v>633.54</v>
      </c>
      <c r="E7" s="22">
        <f>E8+E9+E10+E11+E12+E13+E14+E15+E16+E17+E18</f>
        <v>34512.66</v>
      </c>
      <c r="F7" s="21"/>
      <c r="G7" s="21"/>
      <c r="H7" s="21"/>
    </row>
    <row r="8" ht="24" customHeight="1" spans="1:8">
      <c r="A8" s="39" t="s">
        <v>75</v>
      </c>
      <c r="B8" s="22">
        <f t="shared" ref="B8:B18" si="0">C8+D8+E8</f>
        <v>5440.37</v>
      </c>
      <c r="C8" s="22">
        <v>455.2</v>
      </c>
      <c r="D8" s="22">
        <v>90.66</v>
      </c>
      <c r="E8" s="22">
        <v>4894.51</v>
      </c>
      <c r="F8" s="21"/>
      <c r="G8" s="21"/>
      <c r="H8" s="21"/>
    </row>
    <row r="9" ht="24" customHeight="1" spans="1:8">
      <c r="A9" s="39" t="s">
        <v>76</v>
      </c>
      <c r="B9" s="22">
        <f t="shared" si="0"/>
        <v>2732.34</v>
      </c>
      <c r="C9" s="22">
        <v>677.35</v>
      </c>
      <c r="D9" s="22">
        <v>128.4</v>
      </c>
      <c r="E9" s="22">
        <v>1926.59</v>
      </c>
      <c r="F9" s="21"/>
      <c r="G9" s="21"/>
      <c r="H9" s="21"/>
    </row>
    <row r="10" ht="24" customHeight="1" spans="1:8">
      <c r="A10" s="39" t="s">
        <v>77</v>
      </c>
      <c r="B10" s="22">
        <f t="shared" si="0"/>
        <v>9369.08</v>
      </c>
      <c r="C10" s="22">
        <v>1574.99</v>
      </c>
      <c r="D10" s="22">
        <v>116.91</v>
      </c>
      <c r="E10" s="22">
        <v>7677.18</v>
      </c>
      <c r="F10" s="21"/>
      <c r="G10" s="21"/>
      <c r="H10" s="21"/>
    </row>
    <row r="11" ht="24" customHeight="1" spans="1:8">
      <c r="A11" s="39" t="s">
        <v>78</v>
      </c>
      <c r="B11" s="22">
        <f t="shared" si="0"/>
        <v>437.19</v>
      </c>
      <c r="C11" s="22">
        <v>301.57</v>
      </c>
      <c r="D11" s="22">
        <v>63.42</v>
      </c>
      <c r="E11" s="22">
        <v>72.2</v>
      </c>
      <c r="F11" s="21"/>
      <c r="G11" s="21"/>
      <c r="H11" s="21"/>
    </row>
    <row r="12" ht="24" customHeight="1" spans="1:8">
      <c r="A12" s="39" t="s">
        <v>79</v>
      </c>
      <c r="B12" s="22">
        <f t="shared" si="0"/>
        <v>329.99</v>
      </c>
      <c r="C12" s="22">
        <v>106.09</v>
      </c>
      <c r="D12" s="22">
        <v>11.86</v>
      </c>
      <c r="E12" s="22">
        <v>212.04</v>
      </c>
      <c r="F12" s="21"/>
      <c r="G12" s="21"/>
      <c r="H12" s="21"/>
    </row>
    <row r="13" ht="24" customHeight="1" spans="1:8">
      <c r="A13" s="39" t="s">
        <v>80</v>
      </c>
      <c r="B13" s="22">
        <f t="shared" si="0"/>
        <v>375.92</v>
      </c>
      <c r="C13" s="21"/>
      <c r="D13" s="21"/>
      <c r="E13" s="22">
        <v>375.92</v>
      </c>
      <c r="F13" s="21"/>
      <c r="G13" s="21"/>
      <c r="H13" s="21"/>
    </row>
    <row r="14" ht="24" customHeight="1" spans="1:8">
      <c r="A14" s="39" t="s">
        <v>81</v>
      </c>
      <c r="B14" s="22">
        <f t="shared" si="0"/>
        <v>20329.8</v>
      </c>
      <c r="C14" s="22">
        <v>926.76</v>
      </c>
      <c r="D14" s="22">
        <v>166.15</v>
      </c>
      <c r="E14" s="22">
        <v>19236.89</v>
      </c>
      <c r="F14" s="21"/>
      <c r="G14" s="21"/>
      <c r="H14" s="21"/>
    </row>
    <row r="15" ht="24" customHeight="1" spans="1:8">
      <c r="A15" s="39" t="s">
        <v>82</v>
      </c>
      <c r="B15" s="22">
        <f t="shared" si="0"/>
        <v>70.3</v>
      </c>
      <c r="C15" s="22">
        <v>45.68</v>
      </c>
      <c r="D15" s="22">
        <v>9.54</v>
      </c>
      <c r="E15" s="22">
        <v>15.08</v>
      </c>
      <c r="F15" s="21"/>
      <c r="G15" s="21"/>
      <c r="H15" s="21"/>
    </row>
    <row r="16" ht="24" customHeight="1" spans="1:8">
      <c r="A16" s="39" t="s">
        <v>83</v>
      </c>
      <c r="B16" s="22">
        <f t="shared" si="0"/>
        <v>32.37</v>
      </c>
      <c r="C16" s="22">
        <v>20.37</v>
      </c>
      <c r="D16" s="22">
        <v>3.2</v>
      </c>
      <c r="E16" s="22">
        <v>8.8</v>
      </c>
      <c r="F16" s="21"/>
      <c r="G16" s="21"/>
      <c r="H16" s="21"/>
    </row>
    <row r="17" ht="24" customHeight="1" spans="1:8">
      <c r="A17" s="39" t="s">
        <v>84</v>
      </c>
      <c r="B17" s="22">
        <f t="shared" si="0"/>
        <v>75.18</v>
      </c>
      <c r="C17" s="22">
        <v>61.66</v>
      </c>
      <c r="D17" s="22">
        <v>12.14</v>
      </c>
      <c r="E17" s="22">
        <v>1.38</v>
      </c>
      <c r="F17" s="21"/>
      <c r="G17" s="21"/>
      <c r="H17" s="21"/>
    </row>
    <row r="18" ht="24" customHeight="1" spans="1:8">
      <c r="A18" s="39" t="s">
        <v>85</v>
      </c>
      <c r="B18" s="22">
        <f t="shared" si="0"/>
        <v>221.23</v>
      </c>
      <c r="C18" s="22">
        <v>97.9</v>
      </c>
      <c r="D18" s="22">
        <v>31.26</v>
      </c>
      <c r="E18" s="22">
        <v>92.07</v>
      </c>
      <c r="F18" s="21"/>
      <c r="G18" s="21"/>
      <c r="H18" s="21"/>
    </row>
  </sheetData>
  <mergeCells count="9">
    <mergeCell ref="A1:H1"/>
    <mergeCell ref="A3:F3"/>
    <mergeCell ref="C4:D4"/>
    <mergeCell ref="A4:A5"/>
    <mergeCell ref="B4:B5"/>
    <mergeCell ref="E4:E5"/>
    <mergeCell ref="F4:F5"/>
    <mergeCell ref="G4:G5"/>
    <mergeCell ref="H4:H5"/>
  </mergeCells>
  <pageMargins left="0.75" right="0.590277777777778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opLeftCell="A10" workbookViewId="0">
      <selection activeCell="D12" sqref="D12"/>
    </sheetView>
  </sheetViews>
  <sheetFormatPr defaultColWidth="9" defaultRowHeight="13.5"/>
  <cols>
    <col min="1" max="2" width="2.875" customWidth="1"/>
    <col min="3" max="3" width="3" customWidth="1"/>
    <col min="4" max="4" width="23" customWidth="1"/>
    <col min="5" max="5" width="14.375" customWidth="1"/>
    <col min="6" max="6" width="13.25" customWidth="1"/>
    <col min="7" max="7" width="12.625" customWidth="1"/>
    <col min="8" max="8" width="14.875" customWidth="1"/>
    <col min="9" max="9" width="15.375" customWidth="1"/>
    <col min="10" max="10" width="16.5" customWidth="1"/>
    <col min="11" max="11" width="14" customWidth="1"/>
  </cols>
  <sheetData>
    <row r="1" ht="25.5" spans="1:11">
      <c r="A1" s="1" t="s">
        <v>164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1:11">
      <c r="K2" s="12" t="s">
        <v>165</v>
      </c>
    </row>
    <row r="3" spans="1:11">
      <c r="A3" s="13" t="s">
        <v>2</v>
      </c>
      <c r="B3" s="13"/>
      <c r="C3" s="13"/>
      <c r="D3" s="13"/>
      <c r="E3" s="13"/>
      <c r="F3" s="13"/>
      <c r="K3" s="12" t="s">
        <v>3</v>
      </c>
    </row>
    <row r="4" spans="1:11">
      <c r="A4" s="27" t="s">
        <v>88</v>
      </c>
      <c r="B4" s="27"/>
      <c r="C4" s="27"/>
      <c r="D4" s="27" t="s">
        <v>89</v>
      </c>
      <c r="E4" s="27" t="s">
        <v>61</v>
      </c>
      <c r="F4" s="27" t="s">
        <v>157</v>
      </c>
      <c r="G4" s="27"/>
      <c r="H4" s="27" t="s">
        <v>158</v>
      </c>
      <c r="I4" s="27" t="s">
        <v>159</v>
      </c>
      <c r="J4" s="27" t="s">
        <v>160</v>
      </c>
      <c r="K4" s="27" t="s">
        <v>161</v>
      </c>
    </row>
    <row r="5" spans="1:11">
      <c r="A5" s="27"/>
      <c r="B5" s="27"/>
      <c r="C5" s="27"/>
      <c r="D5" s="27"/>
      <c r="E5" s="27"/>
      <c r="F5" s="27" t="s">
        <v>162</v>
      </c>
      <c r="G5" s="27" t="s">
        <v>163</v>
      </c>
      <c r="H5" s="27"/>
      <c r="I5" s="27"/>
      <c r="J5" s="27"/>
      <c r="K5" s="27"/>
    </row>
    <row r="6" spans="1:11">
      <c r="A6" s="28" t="s">
        <v>91</v>
      </c>
      <c r="B6" s="28" t="s">
        <v>92</v>
      </c>
      <c r="C6" s="28" t="s">
        <v>93</v>
      </c>
      <c r="D6" s="27"/>
      <c r="E6" s="27">
        <v>1</v>
      </c>
      <c r="F6" s="27">
        <v>2</v>
      </c>
      <c r="G6" s="27">
        <v>3</v>
      </c>
      <c r="H6" s="27">
        <v>4</v>
      </c>
      <c r="I6" s="27">
        <v>5</v>
      </c>
      <c r="J6" s="27">
        <v>6</v>
      </c>
      <c r="K6" s="27">
        <v>7</v>
      </c>
    </row>
    <row r="7" spans="1:11">
      <c r="A7" s="28"/>
      <c r="B7" s="28"/>
      <c r="C7" s="28"/>
      <c r="D7" s="27" t="s">
        <v>70</v>
      </c>
      <c r="E7" s="29">
        <f>E8+E11+E14+E18+E21+E46+E49+E57+E66</f>
        <v>39413.77</v>
      </c>
      <c r="F7" s="29">
        <f>F14+F21+F57</f>
        <v>4267.57</v>
      </c>
      <c r="G7" s="29">
        <f>G21+G57</f>
        <v>633.54</v>
      </c>
      <c r="H7" s="29">
        <f>H8+H11+H18+H21+H46+H49+H57+H66</f>
        <v>34512.66</v>
      </c>
      <c r="I7" s="36"/>
      <c r="J7" s="36"/>
      <c r="K7" s="36"/>
    </row>
    <row r="8" spans="1:11">
      <c r="A8" s="30">
        <v>201</v>
      </c>
      <c r="B8" s="30"/>
      <c r="C8" s="30"/>
      <c r="D8" s="31" t="s">
        <v>94</v>
      </c>
      <c r="E8" s="32">
        <f t="shared" ref="E8:E68" si="0">F8+G8+H8</f>
        <v>238.71</v>
      </c>
      <c r="F8" s="33"/>
      <c r="G8" s="33"/>
      <c r="H8" s="32">
        <v>238.71</v>
      </c>
      <c r="I8" s="36"/>
      <c r="J8" s="36"/>
      <c r="K8" s="36"/>
    </row>
    <row r="9" spans="1:11">
      <c r="A9" s="30">
        <v>20199</v>
      </c>
      <c r="B9" s="30"/>
      <c r="C9" s="30"/>
      <c r="D9" s="31" t="s">
        <v>95</v>
      </c>
      <c r="E9" s="32">
        <f t="shared" si="0"/>
        <v>238.71</v>
      </c>
      <c r="F9" s="33"/>
      <c r="G9" s="33"/>
      <c r="H9" s="32">
        <v>238.71</v>
      </c>
      <c r="I9" s="36"/>
      <c r="J9" s="36"/>
      <c r="K9" s="36"/>
    </row>
    <row r="10" spans="1:11">
      <c r="A10" s="34">
        <v>2019999</v>
      </c>
      <c r="B10" s="34"/>
      <c r="C10" s="34"/>
      <c r="D10" s="35" t="s">
        <v>96</v>
      </c>
      <c r="E10" s="29">
        <f t="shared" si="0"/>
        <v>238.71</v>
      </c>
      <c r="F10" s="36"/>
      <c r="G10" s="36"/>
      <c r="H10" s="29">
        <v>238.71</v>
      </c>
      <c r="I10" s="36"/>
      <c r="J10" s="36"/>
      <c r="K10" s="36"/>
    </row>
    <row r="11" spans="1:11">
      <c r="A11" s="30">
        <v>205</v>
      </c>
      <c r="B11" s="30"/>
      <c r="C11" s="30"/>
      <c r="D11" s="31" t="s">
        <v>97</v>
      </c>
      <c r="E11" s="32">
        <f t="shared" si="0"/>
        <v>237.11</v>
      </c>
      <c r="F11" s="33"/>
      <c r="G11" s="33"/>
      <c r="H11" s="32">
        <v>237.11</v>
      </c>
      <c r="I11" s="36"/>
      <c r="J11" s="36"/>
      <c r="K11" s="36"/>
    </row>
    <row r="12" spans="1:11">
      <c r="A12" s="30">
        <v>20599</v>
      </c>
      <c r="B12" s="30"/>
      <c r="C12" s="30"/>
      <c r="D12" s="31" t="s">
        <v>98</v>
      </c>
      <c r="E12" s="32">
        <f t="shared" si="0"/>
        <v>237.11</v>
      </c>
      <c r="F12" s="33"/>
      <c r="G12" s="33"/>
      <c r="H12" s="32">
        <v>237.11</v>
      </c>
      <c r="I12" s="36"/>
      <c r="J12" s="36"/>
      <c r="K12" s="36"/>
    </row>
    <row r="13" spans="1:11">
      <c r="A13" s="34">
        <v>2059999</v>
      </c>
      <c r="B13" s="34"/>
      <c r="C13" s="34"/>
      <c r="D13" s="35" t="s">
        <v>99</v>
      </c>
      <c r="E13" s="29">
        <f t="shared" si="0"/>
        <v>237.11</v>
      </c>
      <c r="F13" s="36"/>
      <c r="G13" s="36"/>
      <c r="H13" s="29">
        <v>237.11</v>
      </c>
      <c r="I13" s="36"/>
      <c r="J13" s="36"/>
      <c r="K13" s="36"/>
    </row>
    <row r="14" spans="1:11">
      <c r="A14" s="30">
        <v>208</v>
      </c>
      <c r="B14" s="30"/>
      <c r="C14" s="30"/>
      <c r="D14" s="31" t="s">
        <v>100</v>
      </c>
      <c r="E14" s="32">
        <f t="shared" si="0"/>
        <v>145.67</v>
      </c>
      <c r="F14" s="32">
        <v>145.67</v>
      </c>
      <c r="G14" s="36"/>
      <c r="H14" s="36"/>
      <c r="I14" s="36"/>
      <c r="J14" s="36"/>
      <c r="K14" s="36"/>
    </row>
    <row r="15" spans="1:11">
      <c r="A15" s="30">
        <v>20805</v>
      </c>
      <c r="B15" s="30"/>
      <c r="C15" s="30"/>
      <c r="D15" s="31" t="s">
        <v>101</v>
      </c>
      <c r="E15" s="32">
        <f t="shared" si="0"/>
        <v>145.67</v>
      </c>
      <c r="F15" s="32">
        <v>145.67</v>
      </c>
      <c r="G15" s="36"/>
      <c r="H15" s="36"/>
      <c r="I15" s="36"/>
      <c r="J15" s="36"/>
      <c r="K15" s="36"/>
    </row>
    <row r="16" spans="1:11">
      <c r="A16" s="34">
        <v>2080504</v>
      </c>
      <c r="B16" s="34"/>
      <c r="C16" s="34"/>
      <c r="D16" s="35" t="s">
        <v>102</v>
      </c>
      <c r="E16" s="29">
        <f t="shared" si="0"/>
        <v>30.29</v>
      </c>
      <c r="F16" s="29">
        <v>30.29</v>
      </c>
      <c r="G16" s="36"/>
      <c r="H16" s="36"/>
      <c r="I16" s="36"/>
      <c r="J16" s="36"/>
      <c r="K16" s="36"/>
    </row>
    <row r="17" spans="1:11">
      <c r="A17" s="34">
        <v>2080599</v>
      </c>
      <c r="B17" s="34"/>
      <c r="C17" s="34"/>
      <c r="D17" s="35" t="s">
        <v>103</v>
      </c>
      <c r="E17" s="29">
        <f t="shared" si="0"/>
        <v>115.38</v>
      </c>
      <c r="F17" s="29">
        <v>115.38</v>
      </c>
      <c r="G17" s="36"/>
      <c r="H17" s="36"/>
      <c r="I17" s="36"/>
      <c r="J17" s="36"/>
      <c r="K17" s="36"/>
    </row>
    <row r="18" spans="1:11">
      <c r="A18" s="30">
        <v>211</v>
      </c>
      <c r="B18" s="30"/>
      <c r="C18" s="30"/>
      <c r="D18" s="31" t="s">
        <v>104</v>
      </c>
      <c r="E18" s="32">
        <f t="shared" si="0"/>
        <v>481</v>
      </c>
      <c r="F18" s="33"/>
      <c r="G18" s="33"/>
      <c r="H18" s="32">
        <v>481</v>
      </c>
      <c r="I18" s="36"/>
      <c r="J18" s="36"/>
      <c r="K18" s="36"/>
    </row>
    <row r="19" spans="1:11">
      <c r="A19" s="30">
        <v>21111</v>
      </c>
      <c r="B19" s="30"/>
      <c r="C19" s="30"/>
      <c r="D19" s="31" t="s">
        <v>105</v>
      </c>
      <c r="E19" s="32">
        <f t="shared" si="0"/>
        <v>481</v>
      </c>
      <c r="F19" s="33"/>
      <c r="G19" s="33"/>
      <c r="H19" s="32">
        <v>481</v>
      </c>
      <c r="I19" s="36"/>
      <c r="J19" s="36"/>
      <c r="K19" s="36"/>
    </row>
    <row r="20" spans="1:11">
      <c r="A20" s="34">
        <v>2111103</v>
      </c>
      <c r="B20" s="34"/>
      <c r="C20" s="34"/>
      <c r="D20" s="35" t="s">
        <v>106</v>
      </c>
      <c r="E20" s="29">
        <f t="shared" si="0"/>
        <v>481</v>
      </c>
      <c r="F20" s="36"/>
      <c r="G20" s="36"/>
      <c r="H20" s="29">
        <v>481</v>
      </c>
      <c r="I20" s="36"/>
      <c r="J20" s="36"/>
      <c r="K20" s="36"/>
    </row>
    <row r="21" spans="1:11">
      <c r="A21" s="30">
        <v>212</v>
      </c>
      <c r="B21" s="30"/>
      <c r="C21" s="30"/>
      <c r="D21" s="31" t="s">
        <v>107</v>
      </c>
      <c r="E21" s="32">
        <f t="shared" si="0"/>
        <v>18002.22</v>
      </c>
      <c r="F21" s="32">
        <v>3067.48</v>
      </c>
      <c r="G21" s="32">
        <f>G22+G30+G32+G44</f>
        <v>467.39</v>
      </c>
      <c r="H21" s="32">
        <v>14467.35</v>
      </c>
      <c r="I21" s="36"/>
      <c r="J21" s="36"/>
      <c r="K21" s="36"/>
    </row>
    <row r="22" spans="1:11">
      <c r="A22" s="30">
        <v>21201</v>
      </c>
      <c r="B22" s="30"/>
      <c r="C22" s="30"/>
      <c r="D22" s="31" t="s">
        <v>108</v>
      </c>
      <c r="E22" s="32">
        <f t="shared" si="0"/>
        <v>1882.25</v>
      </c>
      <c r="F22" s="32">
        <v>1175.33</v>
      </c>
      <c r="G22" s="32">
        <v>262.19</v>
      </c>
      <c r="H22" s="32">
        <v>444.73</v>
      </c>
      <c r="I22" s="36"/>
      <c r="J22" s="36"/>
      <c r="K22" s="36"/>
    </row>
    <row r="23" spans="1:11">
      <c r="A23" s="34">
        <v>2120101</v>
      </c>
      <c r="B23" s="34"/>
      <c r="C23" s="34"/>
      <c r="D23" s="35" t="s">
        <v>109</v>
      </c>
      <c r="E23" s="29">
        <f t="shared" si="0"/>
        <v>475.61</v>
      </c>
      <c r="F23" s="29">
        <v>384.96</v>
      </c>
      <c r="G23" s="29">
        <v>90.65</v>
      </c>
      <c r="H23" s="36"/>
      <c r="I23" s="36"/>
      <c r="J23" s="36"/>
      <c r="K23" s="36"/>
    </row>
    <row r="24" spans="1:11">
      <c r="A24" s="34">
        <v>2120102</v>
      </c>
      <c r="B24" s="34"/>
      <c r="C24" s="34"/>
      <c r="D24" s="35" t="s">
        <v>110</v>
      </c>
      <c r="E24" s="29">
        <f t="shared" si="0"/>
        <v>373.72</v>
      </c>
      <c r="F24" s="36"/>
      <c r="G24" s="36"/>
      <c r="H24" s="29">
        <v>373.72</v>
      </c>
      <c r="I24" s="36"/>
      <c r="J24" s="36"/>
      <c r="K24" s="36"/>
    </row>
    <row r="25" spans="1:11">
      <c r="A25" s="34">
        <v>2120199</v>
      </c>
      <c r="B25" s="34"/>
      <c r="C25" s="34"/>
      <c r="D25" s="35" t="s">
        <v>111</v>
      </c>
      <c r="E25" s="29">
        <f t="shared" si="0"/>
        <v>1032.91</v>
      </c>
      <c r="F25" s="29">
        <v>790.37</v>
      </c>
      <c r="G25" s="29">
        <v>171.54</v>
      </c>
      <c r="H25" s="29">
        <v>71</v>
      </c>
      <c r="I25" s="36"/>
      <c r="J25" s="36"/>
      <c r="K25" s="36"/>
    </row>
    <row r="26" spans="1:11">
      <c r="A26" s="30">
        <v>21202</v>
      </c>
      <c r="B26" s="30"/>
      <c r="C26" s="30"/>
      <c r="D26" s="31" t="s">
        <v>112</v>
      </c>
      <c r="E26" s="32">
        <f t="shared" si="0"/>
        <v>154.81</v>
      </c>
      <c r="F26" s="33"/>
      <c r="G26" s="33"/>
      <c r="H26" s="32">
        <v>154.81</v>
      </c>
      <c r="I26" s="36"/>
      <c r="J26" s="36"/>
      <c r="K26" s="36"/>
    </row>
    <row r="27" spans="1:11">
      <c r="A27" s="34">
        <v>2120201</v>
      </c>
      <c r="B27" s="34"/>
      <c r="C27" s="34"/>
      <c r="D27" s="35" t="s">
        <v>113</v>
      </c>
      <c r="E27" s="29">
        <f t="shared" si="0"/>
        <v>154.81</v>
      </c>
      <c r="F27" s="36"/>
      <c r="G27" s="36"/>
      <c r="H27" s="29">
        <v>154.81</v>
      </c>
      <c r="I27" s="36"/>
      <c r="J27" s="36"/>
      <c r="K27" s="36"/>
    </row>
    <row r="28" spans="1:11">
      <c r="A28" s="30">
        <v>21203</v>
      </c>
      <c r="B28" s="30"/>
      <c r="C28" s="30"/>
      <c r="D28" s="31" t="s">
        <v>114</v>
      </c>
      <c r="E28" s="32">
        <f t="shared" si="0"/>
        <v>202.72</v>
      </c>
      <c r="F28" s="33"/>
      <c r="G28" s="33"/>
      <c r="H28" s="32">
        <v>202.72</v>
      </c>
      <c r="I28" s="36"/>
      <c r="J28" s="36"/>
      <c r="K28" s="36"/>
    </row>
    <row r="29" spans="1:11">
      <c r="A29" s="34">
        <v>2120399</v>
      </c>
      <c r="B29" s="34"/>
      <c r="C29" s="34"/>
      <c r="D29" s="35" t="s">
        <v>115</v>
      </c>
      <c r="E29" s="29">
        <f t="shared" si="0"/>
        <v>202.72</v>
      </c>
      <c r="F29" s="36"/>
      <c r="G29" s="36"/>
      <c r="H29" s="29">
        <v>202.72</v>
      </c>
      <c r="I29" s="36"/>
      <c r="J29" s="36"/>
      <c r="K29" s="36"/>
    </row>
    <row r="30" spans="1:11">
      <c r="A30" s="30">
        <v>21205</v>
      </c>
      <c r="B30" s="30"/>
      <c r="C30" s="30"/>
      <c r="D30" s="31" t="s">
        <v>116</v>
      </c>
      <c r="E30" s="32">
        <f t="shared" si="0"/>
        <v>9142.77</v>
      </c>
      <c r="F30" s="32">
        <v>1502.13</v>
      </c>
      <c r="G30" s="32">
        <v>116.91</v>
      </c>
      <c r="H30" s="32">
        <v>7523.73</v>
      </c>
      <c r="I30" s="36"/>
      <c r="J30" s="36"/>
      <c r="K30" s="36"/>
    </row>
    <row r="31" spans="1:11">
      <c r="A31" s="34">
        <v>2120501</v>
      </c>
      <c r="B31" s="34"/>
      <c r="C31" s="34"/>
      <c r="D31" s="35" t="s">
        <v>117</v>
      </c>
      <c r="E31" s="29">
        <f t="shared" si="0"/>
        <v>9142.77</v>
      </c>
      <c r="F31" s="29">
        <v>1502.13</v>
      </c>
      <c r="G31" s="29">
        <v>116.91</v>
      </c>
      <c r="H31" s="29">
        <v>7523.73</v>
      </c>
      <c r="I31" s="36"/>
      <c r="J31" s="36"/>
      <c r="K31" s="36"/>
    </row>
    <row r="32" spans="1:11">
      <c r="A32" s="30">
        <v>21206</v>
      </c>
      <c r="B32" s="30"/>
      <c r="C32" s="30"/>
      <c r="D32" s="31" t="s">
        <v>118</v>
      </c>
      <c r="E32" s="32">
        <f t="shared" si="0"/>
        <v>418.76</v>
      </c>
      <c r="F32" s="32">
        <v>289.65</v>
      </c>
      <c r="G32" s="32">
        <v>66.61</v>
      </c>
      <c r="H32" s="32">
        <v>62.5</v>
      </c>
      <c r="I32" s="36"/>
      <c r="J32" s="36"/>
      <c r="K32" s="36"/>
    </row>
    <row r="33" spans="1:11">
      <c r="A33" s="34">
        <v>2120601</v>
      </c>
      <c r="B33" s="34"/>
      <c r="C33" s="34"/>
      <c r="D33" s="35" t="s">
        <v>119</v>
      </c>
      <c r="E33" s="29">
        <f t="shared" si="0"/>
        <v>418.76</v>
      </c>
      <c r="F33" s="29">
        <v>289.65</v>
      </c>
      <c r="G33" s="29">
        <v>66.61</v>
      </c>
      <c r="H33" s="29">
        <v>62.5</v>
      </c>
      <c r="I33" s="36"/>
      <c r="J33" s="36"/>
      <c r="K33" s="36"/>
    </row>
    <row r="34" spans="1:11">
      <c r="A34" s="30">
        <v>21208</v>
      </c>
      <c r="B34" s="30"/>
      <c r="C34" s="30"/>
      <c r="D34" s="31" t="s">
        <v>120</v>
      </c>
      <c r="E34" s="32">
        <f t="shared" si="0"/>
        <v>4281.97</v>
      </c>
      <c r="F34" s="33"/>
      <c r="G34" s="33"/>
      <c r="H34" s="32">
        <v>4281.97</v>
      </c>
      <c r="I34" s="36"/>
      <c r="J34" s="36"/>
      <c r="K34" s="36"/>
    </row>
    <row r="35" spans="1:11">
      <c r="A35" s="34">
        <v>2120802</v>
      </c>
      <c r="B35" s="34"/>
      <c r="C35" s="34"/>
      <c r="D35" s="35" t="s">
        <v>121</v>
      </c>
      <c r="E35" s="29">
        <f t="shared" si="0"/>
        <v>562.95</v>
      </c>
      <c r="F35" s="36"/>
      <c r="G35" s="36"/>
      <c r="H35" s="29">
        <v>562.95</v>
      </c>
      <c r="I35" s="36"/>
      <c r="J35" s="36"/>
      <c r="K35" s="36"/>
    </row>
    <row r="36" spans="1:11">
      <c r="A36" s="34">
        <v>2120803</v>
      </c>
      <c r="B36" s="34"/>
      <c r="C36" s="34"/>
      <c r="D36" s="35" t="s">
        <v>122</v>
      </c>
      <c r="E36" s="29">
        <f t="shared" si="0"/>
        <v>3316.73</v>
      </c>
      <c r="F36" s="36"/>
      <c r="G36" s="36"/>
      <c r="H36" s="29">
        <v>3316.73</v>
      </c>
      <c r="I36" s="36"/>
      <c r="J36" s="36"/>
      <c r="K36" s="36"/>
    </row>
    <row r="37" spans="1:11">
      <c r="A37" s="34">
        <v>2120804</v>
      </c>
      <c r="B37" s="34"/>
      <c r="C37" s="34"/>
      <c r="D37" s="35" t="s">
        <v>123</v>
      </c>
      <c r="E37" s="29">
        <f t="shared" si="0"/>
        <v>402.29</v>
      </c>
      <c r="F37" s="36"/>
      <c r="G37" s="36"/>
      <c r="H37" s="29">
        <v>402.29</v>
      </c>
      <c r="I37" s="36"/>
      <c r="J37" s="36"/>
      <c r="K37" s="36"/>
    </row>
    <row r="38" spans="1:11">
      <c r="A38" s="30">
        <v>21209</v>
      </c>
      <c r="B38" s="30"/>
      <c r="C38" s="30"/>
      <c r="D38" s="31" t="s">
        <v>124</v>
      </c>
      <c r="E38" s="32">
        <f t="shared" si="0"/>
        <v>1325.24</v>
      </c>
      <c r="F38" s="33"/>
      <c r="G38" s="33"/>
      <c r="H38" s="32">
        <v>1325.24</v>
      </c>
      <c r="I38" s="36"/>
      <c r="J38" s="36"/>
      <c r="K38" s="36"/>
    </row>
    <row r="39" spans="1:11">
      <c r="A39" s="34">
        <v>2120901</v>
      </c>
      <c r="B39" s="34"/>
      <c r="C39" s="34"/>
      <c r="D39" s="35" t="s">
        <v>125</v>
      </c>
      <c r="E39" s="29">
        <f t="shared" si="0"/>
        <v>1325.24</v>
      </c>
      <c r="F39" s="36"/>
      <c r="G39" s="36"/>
      <c r="H39" s="29">
        <v>1325.24</v>
      </c>
      <c r="I39" s="36"/>
      <c r="J39" s="36"/>
      <c r="K39" s="36"/>
    </row>
    <row r="40" spans="1:11">
      <c r="A40" s="30">
        <v>21213</v>
      </c>
      <c r="B40" s="30"/>
      <c r="C40" s="30"/>
      <c r="D40" s="31" t="s">
        <v>126</v>
      </c>
      <c r="E40" s="32">
        <f t="shared" si="0"/>
        <v>441.81</v>
      </c>
      <c r="F40" s="33"/>
      <c r="G40" s="33"/>
      <c r="H40" s="32">
        <v>441.81</v>
      </c>
      <c r="I40" s="36"/>
      <c r="J40" s="36"/>
      <c r="K40" s="36"/>
    </row>
    <row r="41" spans="1:11">
      <c r="A41" s="34">
        <v>2121302</v>
      </c>
      <c r="B41" s="34"/>
      <c r="C41" s="34"/>
      <c r="D41" s="35" t="s">
        <v>127</v>
      </c>
      <c r="E41" s="29">
        <f t="shared" si="0"/>
        <v>441.81</v>
      </c>
      <c r="F41" s="36"/>
      <c r="G41" s="36"/>
      <c r="H41" s="29">
        <v>441.81</v>
      </c>
      <c r="I41" s="36"/>
      <c r="J41" s="36"/>
      <c r="K41" s="36"/>
    </row>
    <row r="42" spans="1:11">
      <c r="A42" s="30">
        <v>21214</v>
      </c>
      <c r="B42" s="30"/>
      <c r="C42" s="30"/>
      <c r="D42" s="31" t="s">
        <v>128</v>
      </c>
      <c r="E42" s="32">
        <f t="shared" si="0"/>
        <v>29.85</v>
      </c>
      <c r="F42" s="33"/>
      <c r="G42" s="33"/>
      <c r="H42" s="32">
        <v>29.85</v>
      </c>
      <c r="I42" s="36"/>
      <c r="J42" s="36"/>
      <c r="K42" s="36"/>
    </row>
    <row r="43" spans="1:11">
      <c r="A43" s="34">
        <v>2121401</v>
      </c>
      <c r="B43" s="34"/>
      <c r="C43" s="34"/>
      <c r="D43" s="35" t="s">
        <v>129</v>
      </c>
      <c r="E43" s="29">
        <f t="shared" si="0"/>
        <v>29.85</v>
      </c>
      <c r="F43" s="36"/>
      <c r="G43" s="36"/>
      <c r="H43" s="29">
        <v>29.85</v>
      </c>
      <c r="I43" s="36"/>
      <c r="J43" s="36"/>
      <c r="K43" s="36"/>
    </row>
    <row r="44" spans="1:11">
      <c r="A44" s="30">
        <v>21299</v>
      </c>
      <c r="B44" s="30"/>
      <c r="C44" s="30"/>
      <c r="D44" s="31" t="s">
        <v>130</v>
      </c>
      <c r="E44" s="32">
        <f t="shared" si="0"/>
        <v>122.05</v>
      </c>
      <c r="F44" s="32">
        <v>100.37</v>
      </c>
      <c r="G44" s="32">
        <v>21.68</v>
      </c>
      <c r="H44" s="33"/>
      <c r="I44" s="36"/>
      <c r="J44" s="36"/>
      <c r="K44" s="36"/>
    </row>
    <row r="45" spans="1:11">
      <c r="A45" s="34">
        <v>2129999</v>
      </c>
      <c r="B45" s="34"/>
      <c r="C45" s="34"/>
      <c r="D45" s="35" t="s">
        <v>131</v>
      </c>
      <c r="E45" s="29">
        <f t="shared" si="0"/>
        <v>122.05</v>
      </c>
      <c r="F45" s="29">
        <v>100.37</v>
      </c>
      <c r="G45" s="29">
        <v>21.68</v>
      </c>
      <c r="H45" s="36"/>
      <c r="I45" s="36"/>
      <c r="J45" s="36"/>
      <c r="K45" s="36"/>
    </row>
    <row r="46" spans="1:11">
      <c r="A46" s="30">
        <v>213</v>
      </c>
      <c r="B46" s="30"/>
      <c r="C46" s="30"/>
      <c r="D46" s="31" t="s">
        <v>132</v>
      </c>
      <c r="E46" s="32">
        <f t="shared" si="0"/>
        <v>8.09</v>
      </c>
      <c r="F46" s="33"/>
      <c r="G46" s="33"/>
      <c r="H46" s="32">
        <v>8.09</v>
      </c>
      <c r="I46" s="36"/>
      <c r="J46" s="36"/>
      <c r="K46" s="36"/>
    </row>
    <row r="47" spans="1:11">
      <c r="A47" s="30">
        <v>21301</v>
      </c>
      <c r="B47" s="30"/>
      <c r="C47" s="30"/>
      <c r="D47" s="31" t="s">
        <v>133</v>
      </c>
      <c r="E47" s="32">
        <f t="shared" si="0"/>
        <v>8.09</v>
      </c>
      <c r="F47" s="33"/>
      <c r="G47" s="33"/>
      <c r="H47" s="32">
        <v>8.09</v>
      </c>
      <c r="I47" s="36"/>
      <c r="J47" s="36"/>
      <c r="K47" s="36"/>
    </row>
    <row r="48" spans="1:11">
      <c r="A48" s="34">
        <v>2130199</v>
      </c>
      <c r="B48" s="34"/>
      <c r="C48" s="34"/>
      <c r="D48" s="35" t="s">
        <v>134</v>
      </c>
      <c r="E48" s="29">
        <f t="shared" si="0"/>
        <v>8.09</v>
      </c>
      <c r="F48" s="36"/>
      <c r="G48" s="36"/>
      <c r="H48" s="29">
        <v>8.09</v>
      </c>
      <c r="I48" s="36"/>
      <c r="J48" s="36"/>
      <c r="K48" s="36"/>
    </row>
    <row r="49" spans="1:11">
      <c r="A49" s="30">
        <v>215</v>
      </c>
      <c r="B49" s="30"/>
      <c r="C49" s="30"/>
      <c r="D49" s="31" t="s">
        <v>135</v>
      </c>
      <c r="E49" s="32">
        <f t="shared" si="0"/>
        <v>205.87</v>
      </c>
      <c r="F49" s="33"/>
      <c r="G49" s="33"/>
      <c r="H49" s="32">
        <v>205.87</v>
      </c>
      <c r="I49" s="36"/>
      <c r="J49" s="36"/>
      <c r="K49" s="36"/>
    </row>
    <row r="50" spans="1:11">
      <c r="A50" s="30">
        <v>21560</v>
      </c>
      <c r="B50" s="30"/>
      <c r="C50" s="30"/>
      <c r="D50" s="31" t="s">
        <v>136</v>
      </c>
      <c r="E50" s="32">
        <f t="shared" si="0"/>
        <v>26.23</v>
      </c>
      <c r="F50" s="33"/>
      <c r="G50" s="33"/>
      <c r="H50" s="32">
        <v>26.23</v>
      </c>
      <c r="I50" s="36"/>
      <c r="J50" s="36"/>
      <c r="K50" s="36"/>
    </row>
    <row r="51" spans="1:11">
      <c r="A51" s="34">
        <v>2156004</v>
      </c>
      <c r="B51" s="34"/>
      <c r="C51" s="34"/>
      <c r="D51" s="35" t="s">
        <v>137</v>
      </c>
      <c r="E51" s="29">
        <f t="shared" si="0"/>
        <v>25</v>
      </c>
      <c r="F51" s="36"/>
      <c r="G51" s="36"/>
      <c r="H51" s="29">
        <v>25</v>
      </c>
      <c r="I51" s="36"/>
      <c r="J51" s="36"/>
      <c r="K51" s="36"/>
    </row>
    <row r="52" spans="1:11">
      <c r="A52" s="34">
        <v>2156099</v>
      </c>
      <c r="B52" s="34"/>
      <c r="C52" s="34"/>
      <c r="D52" s="35" t="s">
        <v>138</v>
      </c>
      <c r="E52" s="29">
        <f t="shared" si="0"/>
        <v>1.23</v>
      </c>
      <c r="F52" s="36"/>
      <c r="G52" s="36"/>
      <c r="H52" s="29">
        <v>1.23</v>
      </c>
      <c r="I52" s="36"/>
      <c r="J52" s="36"/>
      <c r="K52" s="36"/>
    </row>
    <row r="53" spans="1:11">
      <c r="A53" s="30">
        <v>21561</v>
      </c>
      <c r="B53" s="30"/>
      <c r="C53" s="30"/>
      <c r="D53" s="31" t="s">
        <v>139</v>
      </c>
      <c r="E53" s="32">
        <f t="shared" si="0"/>
        <v>179.64</v>
      </c>
      <c r="F53" s="33"/>
      <c r="G53" s="33"/>
      <c r="H53" s="32">
        <v>179.64</v>
      </c>
      <c r="I53" s="36"/>
      <c r="J53" s="36"/>
      <c r="K53" s="36"/>
    </row>
    <row r="54" spans="1:11">
      <c r="A54" s="34">
        <v>2156101</v>
      </c>
      <c r="B54" s="34"/>
      <c r="C54" s="34"/>
      <c r="D54" s="35" t="s">
        <v>140</v>
      </c>
      <c r="E54" s="29">
        <f t="shared" si="0"/>
        <v>109.75</v>
      </c>
      <c r="F54" s="36"/>
      <c r="G54" s="36"/>
      <c r="H54" s="29">
        <v>109.75</v>
      </c>
      <c r="I54" s="36"/>
      <c r="J54" s="36"/>
      <c r="K54" s="36"/>
    </row>
    <row r="55" spans="1:11">
      <c r="A55" s="34">
        <v>2156103</v>
      </c>
      <c r="B55" s="34"/>
      <c r="C55" s="34"/>
      <c r="D55" s="35" t="s">
        <v>141</v>
      </c>
      <c r="E55" s="29">
        <f t="shared" si="0"/>
        <v>5</v>
      </c>
      <c r="F55" s="36"/>
      <c r="G55" s="36"/>
      <c r="H55" s="29">
        <v>5</v>
      </c>
      <c r="I55" s="36"/>
      <c r="J55" s="36"/>
      <c r="K55" s="36"/>
    </row>
    <row r="56" spans="1:11">
      <c r="A56" s="34">
        <v>2156199</v>
      </c>
      <c r="B56" s="34"/>
      <c r="C56" s="34"/>
      <c r="D56" s="35" t="s">
        <v>142</v>
      </c>
      <c r="E56" s="29">
        <f t="shared" si="0"/>
        <v>64.89</v>
      </c>
      <c r="F56" s="36"/>
      <c r="G56" s="36"/>
      <c r="H56" s="29">
        <v>64.89</v>
      </c>
      <c r="I56" s="36"/>
      <c r="J56" s="36"/>
      <c r="K56" s="36"/>
    </row>
    <row r="57" spans="1:11">
      <c r="A57" s="30">
        <v>221</v>
      </c>
      <c r="B57" s="30"/>
      <c r="C57" s="30"/>
      <c r="D57" s="31" t="s">
        <v>143</v>
      </c>
      <c r="E57" s="32">
        <f t="shared" si="0"/>
        <v>19974.53</v>
      </c>
      <c r="F57" s="32">
        <v>1054.42</v>
      </c>
      <c r="G57" s="32">
        <v>166.15</v>
      </c>
      <c r="H57" s="32">
        <v>18753.96</v>
      </c>
      <c r="I57" s="36"/>
      <c r="J57" s="36"/>
      <c r="K57" s="36"/>
    </row>
    <row r="58" spans="1:11">
      <c r="A58" s="30">
        <v>22101</v>
      </c>
      <c r="B58" s="30"/>
      <c r="C58" s="30"/>
      <c r="D58" s="31" t="s">
        <v>144</v>
      </c>
      <c r="E58" s="32">
        <f t="shared" si="0"/>
        <v>17508.95</v>
      </c>
      <c r="F58" s="33"/>
      <c r="G58" s="33"/>
      <c r="H58" s="32">
        <v>17508.95</v>
      </c>
      <c r="I58" s="36"/>
      <c r="J58" s="36"/>
      <c r="K58" s="36"/>
    </row>
    <row r="59" spans="1:11">
      <c r="A59" s="34">
        <v>2210103</v>
      </c>
      <c r="B59" s="34"/>
      <c r="C59" s="34"/>
      <c r="D59" s="35" t="s">
        <v>145</v>
      </c>
      <c r="E59" s="29">
        <f t="shared" si="0"/>
        <v>17326</v>
      </c>
      <c r="F59" s="36"/>
      <c r="G59" s="36"/>
      <c r="H59" s="29">
        <v>17326</v>
      </c>
      <c r="I59" s="36"/>
      <c r="J59" s="36"/>
      <c r="K59" s="36"/>
    </row>
    <row r="60" spans="1:11">
      <c r="A60" s="34">
        <v>2210107</v>
      </c>
      <c r="B60" s="34"/>
      <c r="C60" s="34"/>
      <c r="D60" s="35" t="s">
        <v>146</v>
      </c>
      <c r="E60" s="29">
        <f t="shared" si="0"/>
        <v>182.95</v>
      </c>
      <c r="F60" s="36"/>
      <c r="G60" s="36"/>
      <c r="H60" s="29">
        <v>182.95</v>
      </c>
      <c r="I60" s="36"/>
      <c r="J60" s="36"/>
      <c r="K60" s="36"/>
    </row>
    <row r="61" spans="1:11">
      <c r="A61" s="30">
        <v>22102</v>
      </c>
      <c r="B61" s="30"/>
      <c r="C61" s="30"/>
      <c r="D61" s="31" t="s">
        <v>147</v>
      </c>
      <c r="E61" s="32">
        <f t="shared" si="0"/>
        <v>237.82</v>
      </c>
      <c r="F61" s="32">
        <v>237.82</v>
      </c>
      <c r="G61" s="33"/>
      <c r="H61" s="33"/>
      <c r="I61" s="36"/>
      <c r="J61" s="36"/>
      <c r="K61" s="36"/>
    </row>
    <row r="62" spans="1:11">
      <c r="A62" s="34">
        <v>2210201</v>
      </c>
      <c r="B62" s="34"/>
      <c r="C62" s="34"/>
      <c r="D62" s="35" t="s">
        <v>148</v>
      </c>
      <c r="E62" s="29">
        <f t="shared" si="0"/>
        <v>237.22</v>
      </c>
      <c r="F62" s="29">
        <v>237.22</v>
      </c>
      <c r="G62" s="36"/>
      <c r="H62" s="36"/>
      <c r="I62" s="36"/>
      <c r="J62" s="36"/>
      <c r="K62" s="36"/>
    </row>
    <row r="63" spans="1:11">
      <c r="A63" s="34">
        <v>2210203</v>
      </c>
      <c r="B63" s="34"/>
      <c r="C63" s="34"/>
      <c r="D63" s="35" t="s">
        <v>149</v>
      </c>
      <c r="E63" s="29">
        <f t="shared" si="0"/>
        <v>0.6</v>
      </c>
      <c r="F63" s="29">
        <v>0.6</v>
      </c>
      <c r="G63" s="36"/>
      <c r="H63" s="36"/>
      <c r="I63" s="36"/>
      <c r="J63" s="36"/>
      <c r="K63" s="36"/>
    </row>
    <row r="64" spans="1:11">
      <c r="A64" s="30">
        <v>22103</v>
      </c>
      <c r="B64" s="30"/>
      <c r="C64" s="30"/>
      <c r="D64" s="31" t="s">
        <v>150</v>
      </c>
      <c r="E64" s="32">
        <f t="shared" si="0"/>
        <v>2227.76</v>
      </c>
      <c r="F64" s="32">
        <v>816.6</v>
      </c>
      <c r="G64" s="32">
        <v>166.15</v>
      </c>
      <c r="H64" s="32">
        <v>1245.01</v>
      </c>
      <c r="I64" s="36"/>
      <c r="J64" s="36"/>
      <c r="K64" s="36"/>
    </row>
    <row r="65" spans="1:11">
      <c r="A65" s="34">
        <v>2210399</v>
      </c>
      <c r="B65" s="34"/>
      <c r="C65" s="34"/>
      <c r="D65" s="35" t="s">
        <v>151</v>
      </c>
      <c r="E65" s="29">
        <f t="shared" si="0"/>
        <v>2227.76</v>
      </c>
      <c r="F65" s="29">
        <v>816.6</v>
      </c>
      <c r="G65" s="29">
        <v>166.15</v>
      </c>
      <c r="H65" s="29">
        <v>1245.01</v>
      </c>
      <c r="I65" s="36"/>
      <c r="J65" s="36"/>
      <c r="K65" s="36"/>
    </row>
    <row r="66" spans="1:11">
      <c r="A66" s="30">
        <v>229</v>
      </c>
      <c r="B66" s="30"/>
      <c r="C66" s="30"/>
      <c r="D66" s="31" t="s">
        <v>152</v>
      </c>
      <c r="E66" s="32">
        <f t="shared" si="0"/>
        <v>120.57</v>
      </c>
      <c r="F66" s="33"/>
      <c r="G66" s="33"/>
      <c r="H66" s="32">
        <v>120.57</v>
      </c>
      <c r="I66" s="36"/>
      <c r="J66" s="36"/>
      <c r="K66" s="36"/>
    </row>
    <row r="67" spans="1:11">
      <c r="A67" s="30">
        <v>22904</v>
      </c>
      <c r="B67" s="30"/>
      <c r="C67" s="30"/>
      <c r="D67" s="31" t="s">
        <v>153</v>
      </c>
      <c r="E67" s="32">
        <f t="shared" si="0"/>
        <v>120.57</v>
      </c>
      <c r="F67" s="33"/>
      <c r="G67" s="33"/>
      <c r="H67" s="32">
        <v>120.57</v>
      </c>
      <c r="I67" s="36"/>
      <c r="J67" s="36"/>
      <c r="K67" s="36"/>
    </row>
    <row r="68" spans="1:11">
      <c r="A68" s="34">
        <v>2290400</v>
      </c>
      <c r="B68" s="34"/>
      <c r="C68" s="34"/>
      <c r="D68" s="35" t="s">
        <v>154</v>
      </c>
      <c r="E68" s="29">
        <f t="shared" si="0"/>
        <v>120.57</v>
      </c>
      <c r="F68" s="36"/>
      <c r="G68" s="36"/>
      <c r="H68" s="29">
        <v>120.57</v>
      </c>
      <c r="I68" s="36"/>
      <c r="J68" s="36"/>
      <c r="K68" s="36"/>
    </row>
  </sheetData>
  <mergeCells count="70">
    <mergeCell ref="A1:K1"/>
    <mergeCell ref="A3:F3"/>
    <mergeCell ref="F4:G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:A7"/>
    <mergeCell ref="B6:B7"/>
    <mergeCell ref="C6:C7"/>
    <mergeCell ref="D4:D6"/>
    <mergeCell ref="E4:E5"/>
    <mergeCell ref="A4:C5"/>
  </mergeCells>
  <pageMargins left="0.75" right="0.75" top="0.707638888888889" bottom="0.865277777777778" header="0.590277777777778" footer="0.5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B7" sqref="B7:B8"/>
    </sheetView>
  </sheetViews>
  <sheetFormatPr defaultColWidth="9" defaultRowHeight="13.5" outlineLevelCol="3"/>
  <cols>
    <col min="1" max="1" width="30.5" customWidth="1"/>
    <col min="2" max="2" width="29.25" customWidth="1"/>
    <col min="3" max="3" width="33.5" customWidth="1"/>
    <col min="4" max="4" width="32.875" customWidth="1"/>
  </cols>
  <sheetData>
    <row r="1" ht="25.5" spans="1:4">
      <c r="A1" s="1" t="s">
        <v>166</v>
      </c>
      <c r="B1" s="1"/>
      <c r="C1" s="1"/>
      <c r="D1" s="1"/>
    </row>
    <row r="2" ht="16" customHeight="1" spans="4:4">
      <c r="D2" s="2" t="s">
        <v>167</v>
      </c>
    </row>
    <row r="3" ht="16" customHeight="1" spans="1:4">
      <c r="A3" s="3" t="s">
        <v>2</v>
      </c>
      <c r="B3" s="3"/>
      <c r="C3" s="3"/>
      <c r="D3" s="2" t="s">
        <v>3</v>
      </c>
    </row>
    <row r="4" ht="16" customHeight="1" spans="1:4">
      <c r="A4" s="4" t="s">
        <v>4</v>
      </c>
      <c r="B4" s="4"/>
      <c r="C4" s="4" t="s">
        <v>168</v>
      </c>
      <c r="D4" s="4"/>
    </row>
    <row r="5" ht="16" customHeight="1" spans="1:4">
      <c r="A5" s="4" t="s">
        <v>6</v>
      </c>
      <c r="B5" s="4" t="s">
        <v>7</v>
      </c>
      <c r="C5" s="5" t="s">
        <v>169</v>
      </c>
      <c r="D5" s="4" t="s">
        <v>7</v>
      </c>
    </row>
    <row r="6" ht="16" customHeight="1" spans="1:4">
      <c r="A6" s="5" t="s">
        <v>170</v>
      </c>
      <c r="B6" s="6">
        <v>39373.47</v>
      </c>
      <c r="C6" s="5" t="s">
        <v>10</v>
      </c>
      <c r="D6" s="6">
        <v>229.14</v>
      </c>
    </row>
    <row r="7" ht="16" customHeight="1" spans="1:4">
      <c r="A7" s="5" t="s">
        <v>171</v>
      </c>
      <c r="B7" s="6">
        <v>32968.17</v>
      </c>
      <c r="C7" s="5" t="s">
        <v>12</v>
      </c>
      <c r="D7" s="5"/>
    </row>
    <row r="8" ht="16" customHeight="1" spans="1:4">
      <c r="A8" s="5" t="s">
        <v>172</v>
      </c>
      <c r="B8" s="6">
        <v>6405.3</v>
      </c>
      <c r="C8" s="5" t="s">
        <v>14</v>
      </c>
      <c r="D8" s="5"/>
    </row>
    <row r="9" ht="16" customHeight="1" spans="1:4">
      <c r="A9" s="5"/>
      <c r="B9" s="5"/>
      <c r="C9" s="5" t="s">
        <v>16</v>
      </c>
      <c r="D9" s="5"/>
    </row>
    <row r="10" ht="16" customHeight="1" spans="1:4">
      <c r="A10" s="5" t="s">
        <v>173</v>
      </c>
      <c r="B10" s="6">
        <v>1176.83</v>
      </c>
      <c r="C10" s="5" t="s">
        <v>18</v>
      </c>
      <c r="D10" s="6">
        <v>237.11</v>
      </c>
    </row>
    <row r="11" ht="16" customHeight="1" spans="1:4">
      <c r="A11" s="5" t="s">
        <v>171</v>
      </c>
      <c r="B11" s="6">
        <v>1143.63</v>
      </c>
      <c r="C11" s="5" t="s">
        <v>20</v>
      </c>
      <c r="D11" s="5"/>
    </row>
    <row r="12" ht="16" customHeight="1" spans="1:4">
      <c r="A12" s="5" t="s">
        <v>172</v>
      </c>
      <c r="B12" s="6">
        <v>33.2</v>
      </c>
      <c r="C12" s="5" t="s">
        <v>22</v>
      </c>
      <c r="D12" s="5"/>
    </row>
    <row r="13" ht="16" customHeight="1" spans="1:4">
      <c r="A13" s="5"/>
      <c r="B13" s="5"/>
      <c r="C13" s="5" t="s">
        <v>24</v>
      </c>
      <c r="D13" s="6">
        <v>145.67</v>
      </c>
    </row>
    <row r="14" ht="16" customHeight="1" spans="1:4">
      <c r="A14" s="5"/>
      <c r="B14" s="5"/>
      <c r="C14" s="5" t="s">
        <v>25</v>
      </c>
      <c r="D14" s="5"/>
    </row>
    <row r="15" ht="16" customHeight="1" spans="1:4">
      <c r="A15" s="5"/>
      <c r="B15" s="5"/>
      <c r="C15" s="5" t="s">
        <v>26</v>
      </c>
      <c r="D15" s="6">
        <v>481</v>
      </c>
    </row>
    <row r="16" ht="16" customHeight="1" spans="1:4">
      <c r="A16" s="5"/>
      <c r="B16" s="5"/>
      <c r="C16" s="5" t="s">
        <v>27</v>
      </c>
      <c r="D16" s="6">
        <v>18001.38</v>
      </c>
    </row>
    <row r="17" ht="16" customHeight="1" spans="1:4">
      <c r="A17" s="5"/>
      <c r="B17" s="5"/>
      <c r="C17" s="5" t="s">
        <v>28</v>
      </c>
      <c r="D17" s="6">
        <v>8.09</v>
      </c>
    </row>
    <row r="18" ht="16" customHeight="1" spans="1:4">
      <c r="A18" s="5"/>
      <c r="B18" s="5"/>
      <c r="C18" s="5" t="s">
        <v>29</v>
      </c>
      <c r="D18" s="5"/>
    </row>
    <row r="19" ht="16" customHeight="1" spans="1:4">
      <c r="A19" s="5"/>
      <c r="B19" s="5"/>
      <c r="C19" s="5" t="s">
        <v>30</v>
      </c>
      <c r="D19" s="6">
        <v>205.87</v>
      </c>
    </row>
    <row r="20" ht="16" customHeight="1" spans="1:4">
      <c r="A20" s="5"/>
      <c r="B20" s="5"/>
      <c r="C20" s="5" t="s">
        <v>31</v>
      </c>
      <c r="D20" s="5"/>
    </row>
    <row r="21" ht="16" customHeight="1" spans="1:4">
      <c r="A21" s="5"/>
      <c r="B21" s="5"/>
      <c r="C21" s="5" t="s">
        <v>32</v>
      </c>
      <c r="D21" s="5"/>
    </row>
    <row r="22" ht="16" customHeight="1" spans="1:4">
      <c r="A22" s="5"/>
      <c r="B22" s="5"/>
      <c r="C22" s="5" t="s">
        <v>33</v>
      </c>
      <c r="D22" s="5"/>
    </row>
    <row r="23" ht="16" customHeight="1" spans="1:4">
      <c r="A23" s="5"/>
      <c r="B23" s="5"/>
      <c r="C23" s="5" t="s">
        <v>34</v>
      </c>
      <c r="D23" s="5"/>
    </row>
    <row r="24" ht="16" customHeight="1" spans="1:4">
      <c r="A24" s="5"/>
      <c r="B24" s="5"/>
      <c r="C24" s="5" t="s">
        <v>35</v>
      </c>
      <c r="D24" s="6">
        <v>19944.64</v>
      </c>
    </row>
    <row r="25" ht="16" customHeight="1" spans="1:4">
      <c r="A25" s="5"/>
      <c r="B25" s="5"/>
      <c r="C25" s="5" t="s">
        <v>36</v>
      </c>
      <c r="D25" s="5"/>
    </row>
    <row r="26" ht="16" customHeight="1" spans="1:4">
      <c r="A26" s="5"/>
      <c r="B26" s="5"/>
      <c r="C26" s="5" t="s">
        <v>37</v>
      </c>
      <c r="D26" s="6">
        <v>120.57</v>
      </c>
    </row>
    <row r="27" ht="16" customHeight="1" spans="1:4">
      <c r="A27" s="5"/>
      <c r="B27" s="5"/>
      <c r="C27" s="5" t="s">
        <v>38</v>
      </c>
      <c r="D27" s="5"/>
    </row>
    <row r="28" ht="16" customHeight="1" spans="1:4">
      <c r="A28" s="5"/>
      <c r="B28" s="5"/>
      <c r="C28" s="5" t="s">
        <v>39</v>
      </c>
      <c r="D28" s="5"/>
    </row>
    <row r="29" ht="16" customHeight="1" spans="1:4">
      <c r="A29" s="5"/>
      <c r="B29" s="5"/>
      <c r="C29" s="5" t="s">
        <v>41</v>
      </c>
      <c r="D29" s="6">
        <v>39373.47</v>
      </c>
    </row>
    <row r="30" ht="16" customHeight="1" spans="1:4">
      <c r="A30" s="5"/>
      <c r="B30" s="5"/>
      <c r="C30" s="5" t="s">
        <v>174</v>
      </c>
      <c r="D30" s="6">
        <v>1176.83</v>
      </c>
    </row>
    <row r="31" ht="16" customHeight="1" spans="1:4">
      <c r="A31" s="4" t="s">
        <v>175</v>
      </c>
      <c r="B31" s="6">
        <f>B6+B10</f>
        <v>40550.3</v>
      </c>
      <c r="C31" s="4" t="s">
        <v>176</v>
      </c>
      <c r="D31" s="6">
        <v>40550.3</v>
      </c>
    </row>
  </sheetData>
  <mergeCells count="4">
    <mergeCell ref="A1:D1"/>
    <mergeCell ref="A3:C3"/>
    <mergeCell ref="A4:B4"/>
    <mergeCell ref="C4:D4"/>
  </mergeCells>
  <pageMargins left="0.75" right="0.75" top="0.668055555555556" bottom="0.393055555555556" header="0.432638888888889" footer="0.27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selection activeCell="E11" sqref="E11"/>
    </sheetView>
  </sheetViews>
  <sheetFormatPr defaultColWidth="9" defaultRowHeight="13.5" outlineLevelCol="7"/>
  <cols>
    <col min="1" max="1" width="3" customWidth="1"/>
    <col min="2" max="3" width="2.875" customWidth="1"/>
    <col min="4" max="4" width="36.625" customWidth="1"/>
    <col min="5" max="5" width="22.125" customWidth="1"/>
    <col min="6" max="7" width="20.625" customWidth="1"/>
    <col min="8" max="8" width="18.75" customWidth="1"/>
  </cols>
  <sheetData>
    <row r="1" ht="25.5" spans="1:8">
      <c r="A1" s="1" t="s">
        <v>177</v>
      </c>
      <c r="B1" s="1"/>
      <c r="C1" s="1"/>
      <c r="D1" s="1"/>
      <c r="E1" s="1"/>
      <c r="F1" s="1"/>
      <c r="G1" s="1"/>
      <c r="H1" s="1"/>
    </row>
    <row r="2" ht="18" customHeight="1" spans="1:8">
      <c r="A2" s="11"/>
      <c r="B2" s="11"/>
      <c r="C2" s="11"/>
      <c r="D2" s="11"/>
      <c r="E2" s="11"/>
      <c r="F2" s="11"/>
      <c r="G2" s="11"/>
      <c r="H2" s="12" t="s">
        <v>178</v>
      </c>
    </row>
    <row r="3" ht="18" customHeight="1" spans="1:8">
      <c r="A3" s="13" t="s">
        <v>2</v>
      </c>
      <c r="B3" s="13"/>
      <c r="C3" s="13"/>
      <c r="D3" s="13"/>
      <c r="E3" s="11"/>
      <c r="F3" s="11"/>
      <c r="G3" s="11"/>
      <c r="H3" s="12" t="s">
        <v>3</v>
      </c>
    </row>
    <row r="4" ht="20" customHeight="1" spans="1:8">
      <c r="A4" s="14" t="s">
        <v>88</v>
      </c>
      <c r="B4" s="14"/>
      <c r="C4" s="14"/>
      <c r="D4" s="14" t="s">
        <v>89</v>
      </c>
      <c r="E4" s="14" t="s">
        <v>90</v>
      </c>
      <c r="F4" s="14" t="s">
        <v>157</v>
      </c>
      <c r="G4" s="14" t="s">
        <v>158</v>
      </c>
      <c r="H4" s="14" t="s">
        <v>179</v>
      </c>
    </row>
    <row r="5" ht="20" customHeight="1" spans="1:8">
      <c r="A5" s="14"/>
      <c r="B5" s="14"/>
      <c r="C5" s="14"/>
      <c r="D5" s="14"/>
      <c r="E5" s="14">
        <v>1</v>
      </c>
      <c r="F5" s="14">
        <v>2</v>
      </c>
      <c r="G5" s="14">
        <v>3</v>
      </c>
      <c r="H5" s="14">
        <v>4</v>
      </c>
    </row>
    <row r="6" ht="20" customHeight="1" spans="1:8">
      <c r="A6" s="21" t="s">
        <v>91</v>
      </c>
      <c r="B6" s="21" t="s">
        <v>92</v>
      </c>
      <c r="C6" s="21" t="s">
        <v>93</v>
      </c>
      <c r="D6" s="21" t="s">
        <v>74</v>
      </c>
      <c r="E6" s="22">
        <f>E7+E10+E13+E17+E20+E35+E38</f>
        <v>32968.17</v>
      </c>
      <c r="F6" s="22">
        <f>F13+F20+F38</f>
        <v>4870.38</v>
      </c>
      <c r="G6" s="22">
        <f>G7+G10+G17+G20+G35+G38</f>
        <v>28097.79</v>
      </c>
      <c r="H6" s="21"/>
    </row>
    <row r="7" ht="20" customHeight="1" spans="1:8">
      <c r="A7" s="16">
        <v>201</v>
      </c>
      <c r="B7" s="16"/>
      <c r="C7" s="16"/>
      <c r="D7" s="18" t="s">
        <v>94</v>
      </c>
      <c r="E7" s="15">
        <f t="shared" ref="E7:E46" si="0">F7+G7</f>
        <v>229.14</v>
      </c>
      <c r="F7" s="18"/>
      <c r="G7" s="15">
        <v>229.14</v>
      </c>
      <c r="H7" s="21"/>
    </row>
    <row r="8" ht="20" customHeight="1" spans="1:8">
      <c r="A8" s="16">
        <v>20199</v>
      </c>
      <c r="B8" s="16"/>
      <c r="C8" s="16"/>
      <c r="D8" s="18" t="s">
        <v>95</v>
      </c>
      <c r="E8" s="15">
        <f t="shared" si="0"/>
        <v>229.14</v>
      </c>
      <c r="F8" s="18"/>
      <c r="G8" s="15">
        <v>229.14</v>
      </c>
      <c r="H8" s="21"/>
    </row>
    <row r="9" ht="20" customHeight="1" spans="1:8">
      <c r="A9" s="19">
        <v>2019999</v>
      </c>
      <c r="B9" s="19"/>
      <c r="C9" s="19"/>
      <c r="D9" s="21" t="s">
        <v>96</v>
      </c>
      <c r="E9" s="22">
        <f t="shared" si="0"/>
        <v>229.14</v>
      </c>
      <c r="F9" s="21"/>
      <c r="G9" s="22">
        <v>229.14</v>
      </c>
      <c r="H9" s="21"/>
    </row>
    <row r="10" ht="20" customHeight="1" spans="1:8">
      <c r="A10" s="16">
        <v>205</v>
      </c>
      <c r="B10" s="16"/>
      <c r="C10" s="16"/>
      <c r="D10" s="18" t="s">
        <v>97</v>
      </c>
      <c r="E10" s="15">
        <f t="shared" si="0"/>
        <v>237.11</v>
      </c>
      <c r="F10" s="18"/>
      <c r="G10" s="15">
        <v>237.11</v>
      </c>
      <c r="H10" s="18"/>
    </row>
    <row r="11" ht="20" customHeight="1" spans="1:8">
      <c r="A11" s="16">
        <v>20599</v>
      </c>
      <c r="B11" s="16"/>
      <c r="C11" s="16"/>
      <c r="D11" s="18" t="s">
        <v>98</v>
      </c>
      <c r="E11" s="15">
        <f t="shared" si="0"/>
        <v>237.11</v>
      </c>
      <c r="F11" s="18"/>
      <c r="G11" s="15">
        <v>237.11</v>
      </c>
      <c r="H11" s="18"/>
    </row>
    <row r="12" ht="20" customHeight="1" spans="1:8">
      <c r="A12" s="19">
        <v>2059999</v>
      </c>
      <c r="B12" s="19"/>
      <c r="C12" s="19"/>
      <c r="D12" s="21" t="s">
        <v>99</v>
      </c>
      <c r="E12" s="22">
        <f t="shared" si="0"/>
        <v>237.11</v>
      </c>
      <c r="F12" s="21"/>
      <c r="G12" s="22">
        <v>237.11</v>
      </c>
      <c r="H12" s="21"/>
    </row>
    <row r="13" ht="20" customHeight="1" spans="1:8">
      <c r="A13" s="16">
        <v>208</v>
      </c>
      <c r="B13" s="16"/>
      <c r="C13" s="16"/>
      <c r="D13" s="18" t="s">
        <v>100</v>
      </c>
      <c r="E13" s="15">
        <f t="shared" si="0"/>
        <v>145.67</v>
      </c>
      <c r="F13" s="15">
        <v>145.67</v>
      </c>
      <c r="G13" s="18"/>
      <c r="H13" s="21"/>
    </row>
    <row r="14" ht="20" customHeight="1" spans="1:8">
      <c r="A14" s="16">
        <v>20805</v>
      </c>
      <c r="B14" s="16"/>
      <c r="C14" s="16"/>
      <c r="D14" s="18" t="s">
        <v>101</v>
      </c>
      <c r="E14" s="15">
        <f t="shared" si="0"/>
        <v>145.67</v>
      </c>
      <c r="F14" s="15">
        <v>145.67</v>
      </c>
      <c r="G14" s="18"/>
      <c r="H14" s="21"/>
    </row>
    <row r="15" ht="20" customHeight="1" spans="1:8">
      <c r="A15" s="19">
        <v>2080504</v>
      </c>
      <c r="B15" s="19"/>
      <c r="C15" s="19"/>
      <c r="D15" s="21" t="s">
        <v>102</v>
      </c>
      <c r="E15" s="22">
        <f t="shared" si="0"/>
        <v>30.29</v>
      </c>
      <c r="F15" s="22">
        <v>30.29</v>
      </c>
      <c r="G15" s="21"/>
      <c r="H15" s="21"/>
    </row>
    <row r="16" ht="20" customHeight="1" spans="1:8">
      <c r="A16" s="19">
        <v>2080599</v>
      </c>
      <c r="B16" s="19"/>
      <c r="C16" s="19"/>
      <c r="D16" s="21" t="s">
        <v>103</v>
      </c>
      <c r="E16" s="22">
        <f t="shared" si="0"/>
        <v>115.38</v>
      </c>
      <c r="F16" s="22">
        <v>115.38</v>
      </c>
      <c r="G16" s="21"/>
      <c r="H16" s="21"/>
    </row>
    <row r="17" ht="20" customHeight="1" spans="1:8">
      <c r="A17" s="16">
        <v>211</v>
      </c>
      <c r="B17" s="16"/>
      <c r="C17" s="16"/>
      <c r="D17" s="18" t="s">
        <v>104</v>
      </c>
      <c r="E17" s="15">
        <f t="shared" si="0"/>
        <v>481</v>
      </c>
      <c r="F17" s="18"/>
      <c r="G17" s="15">
        <v>481</v>
      </c>
      <c r="H17" s="21"/>
    </row>
    <row r="18" ht="20" customHeight="1" spans="1:8">
      <c r="A18" s="16">
        <v>21111</v>
      </c>
      <c r="B18" s="16"/>
      <c r="C18" s="16"/>
      <c r="D18" s="18" t="s">
        <v>105</v>
      </c>
      <c r="E18" s="15">
        <f t="shared" si="0"/>
        <v>481</v>
      </c>
      <c r="F18" s="18"/>
      <c r="G18" s="15">
        <v>481</v>
      </c>
      <c r="H18" s="21"/>
    </row>
    <row r="19" ht="20" customHeight="1" spans="1:8">
      <c r="A19" s="19">
        <v>2111103</v>
      </c>
      <c r="B19" s="19"/>
      <c r="C19" s="19"/>
      <c r="D19" s="21" t="s">
        <v>106</v>
      </c>
      <c r="E19" s="22">
        <f t="shared" si="0"/>
        <v>481</v>
      </c>
      <c r="F19" s="21"/>
      <c r="G19" s="22">
        <v>481</v>
      </c>
      <c r="H19" s="21"/>
    </row>
    <row r="20" ht="20" customHeight="1" spans="1:8">
      <c r="A20" s="16">
        <v>212</v>
      </c>
      <c r="B20" s="16"/>
      <c r="C20" s="16"/>
      <c r="D20" s="18" t="s">
        <v>107</v>
      </c>
      <c r="E20" s="15">
        <f t="shared" si="0"/>
        <v>11922.51</v>
      </c>
      <c r="F20" s="15">
        <v>3534.03</v>
      </c>
      <c r="G20" s="15">
        <v>8388.48</v>
      </c>
      <c r="H20" s="21"/>
    </row>
    <row r="21" ht="20" customHeight="1" spans="1:8">
      <c r="A21" s="16">
        <v>21201</v>
      </c>
      <c r="B21" s="16"/>
      <c r="C21" s="16"/>
      <c r="D21" s="18" t="s">
        <v>108</v>
      </c>
      <c r="E21" s="15">
        <f t="shared" si="0"/>
        <v>1882.17</v>
      </c>
      <c r="F21" s="15">
        <v>1437.45</v>
      </c>
      <c r="G21" s="15">
        <v>444.72</v>
      </c>
      <c r="H21" s="21"/>
    </row>
    <row r="22" ht="20" customHeight="1" spans="1:8">
      <c r="A22" s="19">
        <v>2120101</v>
      </c>
      <c r="B22" s="19"/>
      <c r="C22" s="19"/>
      <c r="D22" s="21" t="s">
        <v>109</v>
      </c>
      <c r="E22" s="22">
        <f t="shared" si="0"/>
        <v>475.62</v>
      </c>
      <c r="F22" s="22">
        <v>475.62</v>
      </c>
      <c r="G22" s="21"/>
      <c r="H22" s="21"/>
    </row>
    <row r="23" ht="20" customHeight="1" spans="1:8">
      <c r="A23" s="19">
        <v>2120102</v>
      </c>
      <c r="B23" s="19"/>
      <c r="C23" s="19"/>
      <c r="D23" s="21" t="s">
        <v>110</v>
      </c>
      <c r="E23" s="22">
        <f t="shared" si="0"/>
        <v>373.72</v>
      </c>
      <c r="F23" s="21"/>
      <c r="G23" s="22">
        <v>373.72</v>
      </c>
      <c r="H23" s="21"/>
    </row>
    <row r="24" ht="20" customHeight="1" spans="1:8">
      <c r="A24" s="19">
        <v>2120199</v>
      </c>
      <c r="B24" s="19"/>
      <c r="C24" s="19"/>
      <c r="D24" s="21" t="s">
        <v>111</v>
      </c>
      <c r="E24" s="22">
        <f t="shared" si="0"/>
        <v>1032.84</v>
      </c>
      <c r="F24" s="22">
        <v>961.84</v>
      </c>
      <c r="G24" s="22">
        <v>71</v>
      </c>
      <c r="H24" s="21"/>
    </row>
    <row r="25" ht="20" customHeight="1" spans="1:8">
      <c r="A25" s="16">
        <v>21202</v>
      </c>
      <c r="B25" s="16"/>
      <c r="C25" s="16"/>
      <c r="D25" s="18" t="s">
        <v>112</v>
      </c>
      <c r="E25" s="15">
        <f t="shared" si="0"/>
        <v>154.81</v>
      </c>
      <c r="F25" s="18"/>
      <c r="G25" s="15">
        <v>154.81</v>
      </c>
      <c r="H25" s="21"/>
    </row>
    <row r="26" ht="20" customHeight="1" spans="1:8">
      <c r="A26" s="19">
        <v>2120201</v>
      </c>
      <c r="B26" s="19"/>
      <c r="C26" s="19"/>
      <c r="D26" s="21" t="s">
        <v>113</v>
      </c>
      <c r="E26" s="22">
        <f t="shared" si="0"/>
        <v>154.81</v>
      </c>
      <c r="F26" s="21"/>
      <c r="G26" s="22">
        <v>154.81</v>
      </c>
      <c r="H26" s="21"/>
    </row>
    <row r="27" ht="20" customHeight="1" spans="1:8">
      <c r="A27" s="16">
        <v>21203</v>
      </c>
      <c r="B27" s="16"/>
      <c r="C27" s="16"/>
      <c r="D27" s="18" t="s">
        <v>114</v>
      </c>
      <c r="E27" s="15">
        <f t="shared" si="0"/>
        <v>202.72</v>
      </c>
      <c r="F27" s="18"/>
      <c r="G27" s="15">
        <v>202.72</v>
      </c>
      <c r="H27" s="21"/>
    </row>
    <row r="28" ht="20" customHeight="1" spans="1:8">
      <c r="A28" s="19">
        <v>2120399</v>
      </c>
      <c r="B28" s="19"/>
      <c r="C28" s="19"/>
      <c r="D28" s="21" t="s">
        <v>115</v>
      </c>
      <c r="E28" s="22">
        <f t="shared" si="0"/>
        <v>202.72</v>
      </c>
      <c r="F28" s="21"/>
      <c r="G28" s="22">
        <v>202.72</v>
      </c>
      <c r="H28" s="21"/>
    </row>
    <row r="29" ht="20" customHeight="1" spans="1:8">
      <c r="A29" s="16">
        <v>21205</v>
      </c>
      <c r="B29" s="16"/>
      <c r="C29" s="16"/>
      <c r="D29" s="18" t="s">
        <v>116</v>
      </c>
      <c r="E29" s="15">
        <f t="shared" si="0"/>
        <v>9142.09</v>
      </c>
      <c r="F29" s="15">
        <v>1618.36</v>
      </c>
      <c r="G29" s="15">
        <v>7523.73</v>
      </c>
      <c r="H29" s="21"/>
    </row>
    <row r="30" ht="20" customHeight="1" spans="1:8">
      <c r="A30" s="19">
        <v>2120501</v>
      </c>
      <c r="B30" s="19"/>
      <c r="C30" s="19"/>
      <c r="D30" s="21" t="s">
        <v>117</v>
      </c>
      <c r="E30" s="22">
        <f t="shared" si="0"/>
        <v>9142.09</v>
      </c>
      <c r="F30" s="22">
        <v>1618.36</v>
      </c>
      <c r="G30" s="22">
        <v>7523.73</v>
      </c>
      <c r="H30" s="21"/>
    </row>
    <row r="31" ht="20" customHeight="1" spans="1:8">
      <c r="A31" s="16">
        <v>21206</v>
      </c>
      <c r="B31" s="16"/>
      <c r="C31" s="16"/>
      <c r="D31" s="18" t="s">
        <v>118</v>
      </c>
      <c r="E31" s="15">
        <f t="shared" si="0"/>
        <v>418.76</v>
      </c>
      <c r="F31" s="15">
        <v>356.26</v>
      </c>
      <c r="G31" s="15">
        <v>62.5</v>
      </c>
      <c r="H31" s="18"/>
    </row>
    <row r="32" ht="20" customHeight="1" spans="1:8">
      <c r="A32" s="19">
        <v>2120601</v>
      </c>
      <c r="B32" s="19"/>
      <c r="C32" s="19"/>
      <c r="D32" s="21" t="s">
        <v>119</v>
      </c>
      <c r="E32" s="22">
        <f t="shared" si="0"/>
        <v>418.76</v>
      </c>
      <c r="F32" s="22">
        <v>356.26</v>
      </c>
      <c r="G32" s="22">
        <v>62.5</v>
      </c>
      <c r="H32" s="21"/>
    </row>
    <row r="33" ht="20" customHeight="1" spans="1:8">
      <c r="A33" s="16">
        <v>21299</v>
      </c>
      <c r="B33" s="16"/>
      <c r="C33" s="16"/>
      <c r="D33" s="18" t="s">
        <v>130</v>
      </c>
      <c r="E33" s="15">
        <f t="shared" si="0"/>
        <v>121.95</v>
      </c>
      <c r="F33" s="15">
        <v>121.95</v>
      </c>
      <c r="G33" s="21"/>
      <c r="H33" s="21"/>
    </row>
    <row r="34" ht="20" customHeight="1" spans="1:8">
      <c r="A34" s="19">
        <v>2129999</v>
      </c>
      <c r="B34" s="19"/>
      <c r="C34" s="19"/>
      <c r="D34" s="21" t="s">
        <v>131</v>
      </c>
      <c r="E34" s="22">
        <f t="shared" si="0"/>
        <v>121.95</v>
      </c>
      <c r="F34" s="22">
        <v>121.95</v>
      </c>
      <c r="G34" s="21"/>
      <c r="H34" s="21"/>
    </row>
    <row r="35" ht="20" customHeight="1" spans="1:8">
      <c r="A35" s="16">
        <v>213</v>
      </c>
      <c r="B35" s="16"/>
      <c r="C35" s="16"/>
      <c r="D35" s="18" t="s">
        <v>132</v>
      </c>
      <c r="E35" s="15">
        <f t="shared" si="0"/>
        <v>8.09</v>
      </c>
      <c r="F35" s="18"/>
      <c r="G35" s="15">
        <v>8.09</v>
      </c>
      <c r="H35" s="18"/>
    </row>
    <row r="36" ht="20" customHeight="1" spans="1:8">
      <c r="A36" s="16">
        <v>21301</v>
      </c>
      <c r="B36" s="16"/>
      <c r="C36" s="16"/>
      <c r="D36" s="18" t="s">
        <v>133</v>
      </c>
      <c r="E36" s="15">
        <f t="shared" si="0"/>
        <v>8.09</v>
      </c>
      <c r="F36" s="18"/>
      <c r="G36" s="15">
        <v>8.09</v>
      </c>
      <c r="H36" s="18"/>
    </row>
    <row r="37" ht="20" customHeight="1" spans="1:8">
      <c r="A37" s="19">
        <v>2130199</v>
      </c>
      <c r="B37" s="19"/>
      <c r="C37" s="19"/>
      <c r="D37" s="21" t="s">
        <v>134</v>
      </c>
      <c r="E37" s="22">
        <f t="shared" si="0"/>
        <v>8.09</v>
      </c>
      <c r="F37" s="21"/>
      <c r="G37" s="22">
        <v>8.09</v>
      </c>
      <c r="H37" s="21"/>
    </row>
    <row r="38" ht="20" customHeight="1" spans="1:8">
      <c r="A38" s="16">
        <v>221</v>
      </c>
      <c r="B38" s="16"/>
      <c r="C38" s="16"/>
      <c r="D38" s="18" t="s">
        <v>143</v>
      </c>
      <c r="E38" s="15">
        <f t="shared" si="0"/>
        <v>19944.65</v>
      </c>
      <c r="F38" s="15">
        <v>1190.68</v>
      </c>
      <c r="G38" s="15">
        <f>G39+G45</f>
        <v>18753.97</v>
      </c>
      <c r="H38" s="21"/>
    </row>
    <row r="39" ht="20" customHeight="1" spans="1:8">
      <c r="A39" s="16">
        <v>22101</v>
      </c>
      <c r="B39" s="16"/>
      <c r="C39" s="16"/>
      <c r="D39" s="18" t="s">
        <v>144</v>
      </c>
      <c r="E39" s="15">
        <f t="shared" si="0"/>
        <v>17508.95</v>
      </c>
      <c r="F39" s="18"/>
      <c r="G39" s="15">
        <v>17508.95</v>
      </c>
      <c r="H39" s="21"/>
    </row>
    <row r="40" ht="20" customHeight="1" spans="1:8">
      <c r="A40" s="19">
        <v>2210103</v>
      </c>
      <c r="B40" s="19"/>
      <c r="C40" s="19"/>
      <c r="D40" s="21" t="s">
        <v>145</v>
      </c>
      <c r="E40" s="22">
        <f t="shared" si="0"/>
        <v>17326</v>
      </c>
      <c r="F40" s="21"/>
      <c r="G40" s="22">
        <v>17326</v>
      </c>
      <c r="H40" s="21"/>
    </row>
    <row r="41" ht="20" customHeight="1" spans="1:8">
      <c r="A41" s="19">
        <v>2210107</v>
      </c>
      <c r="B41" s="19"/>
      <c r="C41" s="19"/>
      <c r="D41" s="21" t="s">
        <v>146</v>
      </c>
      <c r="E41" s="22">
        <f t="shared" si="0"/>
        <v>182.95</v>
      </c>
      <c r="F41" s="21"/>
      <c r="G41" s="22">
        <v>182.95</v>
      </c>
      <c r="H41" s="21"/>
    </row>
    <row r="42" ht="20" customHeight="1" spans="1:8">
      <c r="A42" s="16">
        <v>22102</v>
      </c>
      <c r="B42" s="16"/>
      <c r="C42" s="16"/>
      <c r="D42" s="18" t="s">
        <v>147</v>
      </c>
      <c r="E42" s="15">
        <f t="shared" si="0"/>
        <v>237.82</v>
      </c>
      <c r="F42" s="15">
        <v>237.82</v>
      </c>
      <c r="G42" s="21"/>
      <c r="H42" s="21"/>
    </row>
    <row r="43" ht="20" customHeight="1" spans="1:8">
      <c r="A43" s="19">
        <v>2210201</v>
      </c>
      <c r="B43" s="19"/>
      <c r="C43" s="19"/>
      <c r="D43" s="21" t="s">
        <v>148</v>
      </c>
      <c r="E43" s="22">
        <f t="shared" si="0"/>
        <v>237.22</v>
      </c>
      <c r="F43" s="22">
        <v>237.22</v>
      </c>
      <c r="G43" s="21"/>
      <c r="H43" s="21"/>
    </row>
    <row r="44" ht="20" customHeight="1" spans="1:8">
      <c r="A44" s="19">
        <v>2210203</v>
      </c>
      <c r="B44" s="19"/>
      <c r="C44" s="19"/>
      <c r="D44" s="21" t="s">
        <v>149</v>
      </c>
      <c r="E44" s="22">
        <f t="shared" si="0"/>
        <v>0.6</v>
      </c>
      <c r="F44" s="22">
        <v>0.6</v>
      </c>
      <c r="G44" s="21"/>
      <c r="H44" s="21"/>
    </row>
    <row r="45" ht="20" customHeight="1" spans="1:8">
      <c r="A45" s="16">
        <v>22103</v>
      </c>
      <c r="B45" s="16"/>
      <c r="C45" s="16"/>
      <c r="D45" s="18" t="s">
        <v>150</v>
      </c>
      <c r="E45" s="15">
        <f t="shared" si="0"/>
        <v>2197.87</v>
      </c>
      <c r="F45" s="15">
        <v>952.85</v>
      </c>
      <c r="G45" s="15">
        <v>1245.02</v>
      </c>
      <c r="H45" s="21"/>
    </row>
    <row r="46" ht="20" customHeight="1" spans="1:8">
      <c r="A46" s="19">
        <v>2210399</v>
      </c>
      <c r="B46" s="19"/>
      <c r="C46" s="19"/>
      <c r="D46" s="21" t="s">
        <v>151</v>
      </c>
      <c r="E46" s="22">
        <f t="shared" si="0"/>
        <v>2197.87</v>
      </c>
      <c r="F46" s="22">
        <v>952.85</v>
      </c>
      <c r="G46" s="22">
        <v>1245.02</v>
      </c>
      <c r="H46" s="21"/>
    </row>
  </sheetData>
  <mergeCells count="44">
    <mergeCell ref="A1:H1"/>
    <mergeCell ref="A3:D3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D4:D5"/>
    <mergeCell ref="A4:C5"/>
  </mergeCells>
  <pageMargins left="0.75" right="0.55" top="0.747916666666667" bottom="0.668055555555556" header="0.511805555555556" footer="0.235416666666667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opLeftCell="A4" workbookViewId="0">
      <selection activeCell="E53" sqref="E53"/>
    </sheetView>
  </sheetViews>
  <sheetFormatPr defaultColWidth="9" defaultRowHeight="13.5" outlineLevelCol="6"/>
  <cols>
    <col min="1" max="1" width="10.5" customWidth="1"/>
    <col min="2" max="2" width="7.75" customWidth="1"/>
    <col min="3" max="3" width="9.375" customWidth="1"/>
    <col min="4" max="4" width="18.5" customWidth="1"/>
    <col min="5" max="5" width="27.875" customWidth="1"/>
    <col min="6" max="6" width="25.125" customWidth="1"/>
    <col min="7" max="7" width="28.875" customWidth="1"/>
  </cols>
  <sheetData>
    <row r="1" ht="25.5" spans="1:7">
      <c r="A1" s="1" t="s">
        <v>180</v>
      </c>
      <c r="B1" s="1"/>
      <c r="C1" s="1"/>
      <c r="D1" s="1"/>
      <c r="E1" s="1"/>
      <c r="F1" s="1"/>
      <c r="G1" s="1"/>
    </row>
    <row r="2" ht="18" customHeight="1" spans="1:7">
      <c r="A2" s="11"/>
      <c r="B2" s="11"/>
      <c r="C2" s="11"/>
      <c r="D2" s="11"/>
      <c r="E2" s="11"/>
      <c r="F2" s="11"/>
      <c r="G2" s="12" t="s">
        <v>181</v>
      </c>
    </row>
    <row r="3" ht="18" customHeight="1" spans="1:7">
      <c r="A3" s="13" t="s">
        <v>2</v>
      </c>
      <c r="B3" s="13"/>
      <c r="C3" s="13"/>
      <c r="D3" s="13"/>
      <c r="E3" s="13"/>
      <c r="F3" s="11"/>
      <c r="G3" s="12" t="s">
        <v>3</v>
      </c>
    </row>
    <row r="4" ht="18" customHeight="1" spans="1:7">
      <c r="A4" s="14" t="s">
        <v>182</v>
      </c>
      <c r="B4" s="14"/>
      <c r="C4" s="14"/>
      <c r="D4" s="14"/>
      <c r="E4" s="14" t="s">
        <v>183</v>
      </c>
      <c r="F4" s="14"/>
      <c r="G4" s="14"/>
    </row>
    <row r="5" ht="18" customHeight="1" spans="1:7">
      <c r="A5" s="14" t="s">
        <v>88</v>
      </c>
      <c r="B5" s="14" t="s">
        <v>89</v>
      </c>
      <c r="C5" s="14"/>
      <c r="D5" s="14"/>
      <c r="E5" s="14" t="s">
        <v>70</v>
      </c>
      <c r="F5" s="14" t="s">
        <v>184</v>
      </c>
      <c r="G5" s="14" t="s">
        <v>185</v>
      </c>
    </row>
    <row r="6" ht="18" customHeight="1" spans="1:7">
      <c r="A6" s="14"/>
      <c r="B6" s="14" t="s">
        <v>74</v>
      </c>
      <c r="C6" s="14"/>
      <c r="D6" s="14"/>
      <c r="E6" s="14">
        <v>1</v>
      </c>
      <c r="F6" s="14">
        <v>2</v>
      </c>
      <c r="G6" s="14">
        <v>3</v>
      </c>
    </row>
    <row r="7" ht="18" customHeight="1" spans="1:7">
      <c r="A7" s="14"/>
      <c r="B7" s="14"/>
      <c r="C7" s="14"/>
      <c r="D7" s="14"/>
      <c r="E7" s="15">
        <f>E8+E18+E41+E48</f>
        <v>4870.38</v>
      </c>
      <c r="F7" s="15">
        <f>F8+F41</f>
        <v>4257.67</v>
      </c>
      <c r="G7" s="15">
        <f>G18+G48</f>
        <v>612.71</v>
      </c>
    </row>
    <row r="8" ht="18" customHeight="1" spans="1:7">
      <c r="A8" s="16">
        <v>301</v>
      </c>
      <c r="B8" s="17" t="s">
        <v>186</v>
      </c>
      <c r="C8" s="17"/>
      <c r="D8" s="18"/>
      <c r="E8" s="15">
        <v>3828.44</v>
      </c>
      <c r="F8" s="15">
        <v>3828.44</v>
      </c>
      <c r="G8" s="18"/>
    </row>
    <row r="9" ht="18" customHeight="1" spans="1:7">
      <c r="A9" s="19">
        <v>30101</v>
      </c>
      <c r="B9" s="20" t="s">
        <v>187</v>
      </c>
      <c r="C9" s="20"/>
      <c r="D9" s="21"/>
      <c r="E9" s="22">
        <v>596.58</v>
      </c>
      <c r="F9" s="22">
        <v>596.58</v>
      </c>
      <c r="G9" s="21"/>
    </row>
    <row r="10" ht="18" customHeight="1" spans="1:7">
      <c r="A10" s="19">
        <v>30102</v>
      </c>
      <c r="B10" s="20" t="s">
        <v>188</v>
      </c>
      <c r="C10" s="20"/>
      <c r="D10" s="21"/>
      <c r="E10" s="22">
        <v>460.59</v>
      </c>
      <c r="F10" s="22">
        <v>460.59</v>
      </c>
      <c r="G10" s="21"/>
    </row>
    <row r="11" ht="18" customHeight="1" spans="1:7">
      <c r="A11" s="19">
        <v>30103</v>
      </c>
      <c r="B11" s="20" t="s">
        <v>189</v>
      </c>
      <c r="C11" s="20"/>
      <c r="D11" s="21"/>
      <c r="E11" s="22">
        <v>21.59</v>
      </c>
      <c r="F11" s="22">
        <v>21.59</v>
      </c>
      <c r="G11" s="21"/>
    </row>
    <row r="12" ht="18" customHeight="1" spans="1:7">
      <c r="A12" s="19">
        <v>30104</v>
      </c>
      <c r="B12" s="20" t="s">
        <v>190</v>
      </c>
      <c r="C12" s="20"/>
      <c r="D12" s="21"/>
      <c r="E12" s="22">
        <v>208.29</v>
      </c>
      <c r="F12" s="22">
        <v>208.29</v>
      </c>
      <c r="G12" s="21"/>
    </row>
    <row r="13" ht="18" customHeight="1" spans="1:7">
      <c r="A13" s="19">
        <v>20106</v>
      </c>
      <c r="B13" s="23" t="s">
        <v>191</v>
      </c>
      <c r="C13" s="24"/>
      <c r="D13" s="25"/>
      <c r="E13" s="22">
        <v>4.7</v>
      </c>
      <c r="F13" s="22">
        <v>4.7</v>
      </c>
      <c r="G13" s="21"/>
    </row>
    <row r="14" ht="18" customHeight="1" spans="1:7">
      <c r="A14" s="19">
        <v>30107</v>
      </c>
      <c r="B14" s="20" t="s">
        <v>192</v>
      </c>
      <c r="C14" s="20"/>
      <c r="D14" s="21"/>
      <c r="E14" s="22">
        <v>1134.24</v>
      </c>
      <c r="F14" s="22">
        <v>1134.24</v>
      </c>
      <c r="G14" s="21"/>
    </row>
    <row r="15" ht="18" customHeight="1" spans="1:7">
      <c r="A15" s="19">
        <v>30108</v>
      </c>
      <c r="B15" s="20" t="s">
        <v>193</v>
      </c>
      <c r="C15" s="20"/>
      <c r="D15" s="21"/>
      <c r="E15" s="22">
        <v>353.65</v>
      </c>
      <c r="F15" s="22">
        <v>353.65</v>
      </c>
      <c r="G15" s="21"/>
    </row>
    <row r="16" ht="18" customHeight="1" spans="1:7">
      <c r="A16" s="19">
        <v>30109</v>
      </c>
      <c r="B16" s="20" t="s">
        <v>194</v>
      </c>
      <c r="C16" s="20"/>
      <c r="D16" s="21"/>
      <c r="E16" s="22">
        <v>4.5</v>
      </c>
      <c r="F16" s="22">
        <v>4.5</v>
      </c>
      <c r="G16" s="21"/>
    </row>
    <row r="17" ht="18" customHeight="1" spans="1:7">
      <c r="A17" s="19">
        <v>30199</v>
      </c>
      <c r="B17" s="20" t="s">
        <v>195</v>
      </c>
      <c r="C17" s="20"/>
      <c r="D17" s="21"/>
      <c r="E17" s="22">
        <v>1044.3</v>
      </c>
      <c r="F17" s="22">
        <v>1044.3</v>
      </c>
      <c r="G17" s="21"/>
    </row>
    <row r="18" ht="18" customHeight="1" spans="1:7">
      <c r="A18" s="16">
        <v>302</v>
      </c>
      <c r="B18" s="17" t="s">
        <v>196</v>
      </c>
      <c r="C18" s="17"/>
      <c r="D18" s="18"/>
      <c r="E18" s="15">
        <v>606.01</v>
      </c>
      <c r="F18" s="18"/>
      <c r="G18" s="15">
        <v>606.01</v>
      </c>
    </row>
    <row r="19" ht="18" customHeight="1" spans="1:7">
      <c r="A19" s="19">
        <v>30201</v>
      </c>
      <c r="B19" s="20" t="s">
        <v>197</v>
      </c>
      <c r="C19" s="20"/>
      <c r="D19" s="21"/>
      <c r="E19" s="22">
        <v>45.43</v>
      </c>
      <c r="F19" s="21"/>
      <c r="G19" s="22">
        <v>45.43</v>
      </c>
    </row>
    <row r="20" ht="18" customHeight="1" spans="1:7">
      <c r="A20" s="19">
        <v>30203</v>
      </c>
      <c r="B20" s="20" t="s">
        <v>198</v>
      </c>
      <c r="C20" s="20"/>
      <c r="D20" s="21"/>
      <c r="E20" s="26">
        <v>2.5</v>
      </c>
      <c r="F20" s="21"/>
      <c r="G20" s="21">
        <v>2.5</v>
      </c>
    </row>
    <row r="21" ht="18" customHeight="1" spans="1:7">
      <c r="A21" s="19">
        <v>30204</v>
      </c>
      <c r="B21" s="20" t="s">
        <v>199</v>
      </c>
      <c r="C21" s="20"/>
      <c r="D21" s="21"/>
      <c r="E21" s="26">
        <v>0.07</v>
      </c>
      <c r="F21" s="21"/>
      <c r="G21" s="21">
        <v>0.07</v>
      </c>
    </row>
    <row r="22" ht="18" customHeight="1" spans="1:7">
      <c r="A22" s="19">
        <v>30205</v>
      </c>
      <c r="B22" s="20" t="s">
        <v>200</v>
      </c>
      <c r="C22" s="20"/>
      <c r="D22" s="21"/>
      <c r="E22" s="26">
        <v>1.57</v>
      </c>
      <c r="F22" s="21"/>
      <c r="G22" s="21">
        <v>1.57</v>
      </c>
    </row>
    <row r="23" ht="18" customHeight="1" spans="1:7">
      <c r="A23" s="19">
        <v>30206</v>
      </c>
      <c r="B23" s="20" t="s">
        <v>201</v>
      </c>
      <c r="C23" s="20"/>
      <c r="D23" s="21"/>
      <c r="E23" s="26">
        <v>20.41</v>
      </c>
      <c r="F23" s="21"/>
      <c r="G23" s="21">
        <v>20.41</v>
      </c>
    </row>
    <row r="24" ht="18" customHeight="1" spans="1:7">
      <c r="A24" s="19">
        <v>30207</v>
      </c>
      <c r="B24" s="20" t="s">
        <v>202</v>
      </c>
      <c r="C24" s="20"/>
      <c r="D24" s="21"/>
      <c r="E24" s="22">
        <v>16.84</v>
      </c>
      <c r="F24" s="21"/>
      <c r="G24" s="22">
        <v>16.84</v>
      </c>
    </row>
    <row r="25" ht="18" customHeight="1" spans="1:7">
      <c r="A25" s="19">
        <v>30211</v>
      </c>
      <c r="B25" s="20" t="s">
        <v>203</v>
      </c>
      <c r="C25" s="20"/>
      <c r="D25" s="21"/>
      <c r="E25" s="22">
        <v>7.23</v>
      </c>
      <c r="F25" s="21"/>
      <c r="G25" s="22">
        <v>7.23</v>
      </c>
    </row>
    <row r="26" ht="18" customHeight="1" spans="1:7">
      <c r="A26" s="19">
        <v>30213</v>
      </c>
      <c r="B26" s="20" t="s">
        <v>204</v>
      </c>
      <c r="C26" s="20"/>
      <c r="D26" s="21"/>
      <c r="E26" s="22">
        <v>22.9</v>
      </c>
      <c r="F26" s="21"/>
      <c r="G26" s="22">
        <v>22.9</v>
      </c>
    </row>
    <row r="27" ht="18" customHeight="1" spans="1:7">
      <c r="A27" s="19">
        <v>30214</v>
      </c>
      <c r="B27" s="20" t="s">
        <v>205</v>
      </c>
      <c r="C27" s="20"/>
      <c r="D27" s="21"/>
      <c r="E27" s="22">
        <v>1.16</v>
      </c>
      <c r="F27" s="21"/>
      <c r="G27" s="22">
        <v>1.16</v>
      </c>
    </row>
    <row r="28" ht="18" customHeight="1" spans="1:7">
      <c r="A28" s="19">
        <v>30215</v>
      </c>
      <c r="B28" s="20" t="s">
        <v>206</v>
      </c>
      <c r="C28" s="20"/>
      <c r="D28" s="21"/>
      <c r="E28" s="22">
        <v>5.44</v>
      </c>
      <c r="F28" s="21"/>
      <c r="G28" s="22">
        <v>5.44</v>
      </c>
    </row>
    <row r="29" ht="18" customHeight="1" spans="1:7">
      <c r="A29" s="19">
        <v>30216</v>
      </c>
      <c r="B29" s="20" t="s">
        <v>207</v>
      </c>
      <c r="C29" s="20"/>
      <c r="D29" s="21"/>
      <c r="E29" s="22">
        <v>4.86</v>
      </c>
      <c r="F29" s="21"/>
      <c r="G29" s="22">
        <v>4.86</v>
      </c>
    </row>
    <row r="30" ht="18" customHeight="1" spans="1:7">
      <c r="A30" s="19">
        <v>30217</v>
      </c>
      <c r="B30" s="20" t="s">
        <v>208</v>
      </c>
      <c r="C30" s="20"/>
      <c r="D30" s="21"/>
      <c r="E30" s="22">
        <v>8.23</v>
      </c>
      <c r="F30" s="21"/>
      <c r="G30" s="22">
        <v>8.23</v>
      </c>
    </row>
    <row r="31" ht="18" customHeight="1" spans="1:7">
      <c r="A31" s="19">
        <v>30218</v>
      </c>
      <c r="B31" s="20" t="s">
        <v>209</v>
      </c>
      <c r="C31" s="20"/>
      <c r="D31" s="21"/>
      <c r="E31" s="22">
        <v>0.86</v>
      </c>
      <c r="F31" s="21"/>
      <c r="G31" s="22">
        <v>0.86</v>
      </c>
    </row>
    <row r="32" ht="18" customHeight="1" spans="1:7">
      <c r="A32" s="19">
        <v>30225</v>
      </c>
      <c r="B32" s="20" t="s">
        <v>210</v>
      </c>
      <c r="C32" s="20"/>
      <c r="D32" s="21"/>
      <c r="E32" s="22">
        <v>0.26</v>
      </c>
      <c r="F32" s="21"/>
      <c r="G32" s="22">
        <v>0.26</v>
      </c>
    </row>
    <row r="33" ht="18" customHeight="1" spans="1:7">
      <c r="A33" s="19">
        <v>30226</v>
      </c>
      <c r="B33" s="20" t="s">
        <v>211</v>
      </c>
      <c r="C33" s="20"/>
      <c r="D33" s="21"/>
      <c r="E33" s="22">
        <v>167.25</v>
      </c>
      <c r="F33" s="21"/>
      <c r="G33" s="22">
        <v>167.25</v>
      </c>
    </row>
    <row r="34" ht="18" customHeight="1" spans="1:7">
      <c r="A34" s="19">
        <v>30227</v>
      </c>
      <c r="B34" s="20" t="s">
        <v>212</v>
      </c>
      <c r="C34" s="20"/>
      <c r="D34" s="21"/>
      <c r="E34" s="22">
        <v>1</v>
      </c>
      <c r="F34" s="21"/>
      <c r="G34" s="22">
        <v>1</v>
      </c>
    </row>
    <row r="35" ht="18" customHeight="1" spans="1:7">
      <c r="A35" s="19">
        <v>30228</v>
      </c>
      <c r="B35" s="20" t="s">
        <v>213</v>
      </c>
      <c r="C35" s="20"/>
      <c r="D35" s="21"/>
      <c r="E35" s="22">
        <v>17.61</v>
      </c>
      <c r="F35" s="21"/>
      <c r="G35" s="22">
        <v>17.61</v>
      </c>
    </row>
    <row r="36" ht="18" customHeight="1" spans="1:7">
      <c r="A36" s="19">
        <v>30229</v>
      </c>
      <c r="B36" s="20" t="s">
        <v>214</v>
      </c>
      <c r="C36" s="20"/>
      <c r="D36" s="21"/>
      <c r="E36" s="22">
        <v>154.53</v>
      </c>
      <c r="F36" s="21"/>
      <c r="G36" s="22">
        <v>154.53</v>
      </c>
    </row>
    <row r="37" ht="18" customHeight="1" spans="1:7">
      <c r="A37" s="19">
        <v>30231</v>
      </c>
      <c r="B37" s="20" t="s">
        <v>215</v>
      </c>
      <c r="C37" s="20"/>
      <c r="D37" s="21"/>
      <c r="E37" s="22">
        <v>37.32</v>
      </c>
      <c r="F37" s="21"/>
      <c r="G37" s="22">
        <v>37.32</v>
      </c>
    </row>
    <row r="38" ht="18" customHeight="1" spans="1:7">
      <c r="A38" s="19">
        <v>30239</v>
      </c>
      <c r="B38" s="20" t="s">
        <v>216</v>
      </c>
      <c r="C38" s="20"/>
      <c r="D38" s="21"/>
      <c r="E38" s="22">
        <v>45.68</v>
      </c>
      <c r="F38" s="21"/>
      <c r="G38" s="22">
        <v>45.68</v>
      </c>
    </row>
    <row r="39" ht="18" customHeight="1" spans="1:7">
      <c r="A39" s="19">
        <v>30240</v>
      </c>
      <c r="B39" s="20" t="s">
        <v>217</v>
      </c>
      <c r="C39" s="20"/>
      <c r="D39" s="21"/>
      <c r="E39" s="22">
        <v>34.19</v>
      </c>
      <c r="F39" s="21"/>
      <c r="G39" s="22">
        <v>34.19</v>
      </c>
    </row>
    <row r="40" ht="18" customHeight="1" spans="1:7">
      <c r="A40" s="19">
        <v>30299</v>
      </c>
      <c r="B40" s="20" t="s">
        <v>218</v>
      </c>
      <c r="C40" s="20"/>
      <c r="D40" s="21"/>
      <c r="E40" s="22">
        <v>10.67</v>
      </c>
      <c r="F40" s="21"/>
      <c r="G40" s="22">
        <v>10.67</v>
      </c>
    </row>
    <row r="41" ht="18" customHeight="1" spans="1:7">
      <c r="A41" s="16">
        <v>303</v>
      </c>
      <c r="B41" s="17" t="s">
        <v>219</v>
      </c>
      <c r="C41" s="17"/>
      <c r="D41" s="18"/>
      <c r="E41" s="15">
        <v>429.23</v>
      </c>
      <c r="F41" s="15">
        <v>429.23</v>
      </c>
      <c r="G41" s="18"/>
    </row>
    <row r="42" ht="18" customHeight="1" spans="1:7">
      <c r="A42" s="19">
        <v>30302</v>
      </c>
      <c r="B42" s="20" t="s">
        <v>220</v>
      </c>
      <c r="C42" s="20"/>
      <c r="D42" s="21"/>
      <c r="E42" s="21">
        <v>102.83</v>
      </c>
      <c r="F42" s="21">
        <v>102.83</v>
      </c>
      <c r="G42" s="21"/>
    </row>
    <row r="43" ht="18" customHeight="1" spans="1:7">
      <c r="A43" s="19">
        <v>30305</v>
      </c>
      <c r="B43" s="20" t="s">
        <v>221</v>
      </c>
      <c r="C43" s="20"/>
      <c r="D43" s="21"/>
      <c r="E43" s="22">
        <v>21.13</v>
      </c>
      <c r="F43" s="22">
        <v>21.13</v>
      </c>
      <c r="G43" s="21"/>
    </row>
    <row r="44" ht="18" customHeight="1" spans="1:7">
      <c r="A44" s="19">
        <v>30307</v>
      </c>
      <c r="B44" s="20" t="s">
        <v>222</v>
      </c>
      <c r="C44" s="20"/>
      <c r="D44" s="21"/>
      <c r="E44" s="22">
        <v>34.97</v>
      </c>
      <c r="F44" s="22">
        <v>34.97</v>
      </c>
      <c r="G44" s="21"/>
    </row>
    <row r="45" ht="18" customHeight="1" spans="1:7">
      <c r="A45" s="19">
        <v>30311</v>
      </c>
      <c r="B45" s="20" t="s">
        <v>148</v>
      </c>
      <c r="C45" s="20"/>
      <c r="D45" s="21"/>
      <c r="E45" s="22">
        <v>237.22</v>
      </c>
      <c r="F45" s="22">
        <v>237.22</v>
      </c>
      <c r="G45" s="21"/>
    </row>
    <row r="46" ht="18" customHeight="1" spans="1:7">
      <c r="A46" s="19">
        <v>30313</v>
      </c>
      <c r="B46" s="20" t="s">
        <v>149</v>
      </c>
      <c r="C46" s="20"/>
      <c r="D46" s="21"/>
      <c r="E46" s="22">
        <v>0.6</v>
      </c>
      <c r="F46" s="22">
        <v>0.6</v>
      </c>
      <c r="G46" s="21"/>
    </row>
    <row r="47" ht="18" customHeight="1" spans="1:7">
      <c r="A47" s="19">
        <v>30399</v>
      </c>
      <c r="B47" s="20" t="s">
        <v>223</v>
      </c>
      <c r="C47" s="20"/>
      <c r="D47" s="21"/>
      <c r="E47" s="22">
        <v>32.48</v>
      </c>
      <c r="F47" s="22">
        <v>32.48</v>
      </c>
      <c r="G47" s="21"/>
    </row>
    <row r="48" ht="18" customHeight="1" spans="1:7">
      <c r="A48" s="16">
        <v>310</v>
      </c>
      <c r="B48" s="17" t="s">
        <v>224</v>
      </c>
      <c r="C48" s="17"/>
      <c r="D48" s="18"/>
      <c r="E48" s="15">
        <v>6.7</v>
      </c>
      <c r="F48" s="18"/>
      <c r="G48" s="15">
        <v>6.7</v>
      </c>
    </row>
    <row r="49" ht="18" customHeight="1" spans="1:7">
      <c r="A49" s="19">
        <v>31002</v>
      </c>
      <c r="B49" s="20" t="s">
        <v>225</v>
      </c>
      <c r="C49" s="20"/>
      <c r="D49" s="21"/>
      <c r="E49" s="22">
        <v>6.7</v>
      </c>
      <c r="F49" s="21"/>
      <c r="G49" s="22">
        <v>6.7</v>
      </c>
    </row>
  </sheetData>
  <mergeCells count="49">
    <mergeCell ref="A1:G1"/>
    <mergeCell ref="A3:E3"/>
    <mergeCell ref="A4:D4"/>
    <mergeCell ref="E4:G4"/>
    <mergeCell ref="B5:D5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A5:A7"/>
    <mergeCell ref="B6:D7"/>
  </mergeCells>
  <pageMargins left="0.75" right="0.629166666666667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F8" sqref="F8"/>
    </sheetView>
  </sheetViews>
  <sheetFormatPr defaultColWidth="9" defaultRowHeight="13.5"/>
  <cols>
    <col min="1" max="2" width="3.125" customWidth="1"/>
    <col min="3" max="3" width="3" customWidth="1"/>
    <col min="4" max="4" width="36.875" customWidth="1"/>
    <col min="5" max="6" width="13.875" customWidth="1"/>
    <col min="7" max="7" width="13.375" customWidth="1"/>
    <col min="8" max="8" width="12.875" customWidth="1"/>
    <col min="9" max="9" width="13.125" customWidth="1"/>
    <col min="10" max="10" width="14.75" customWidth="1"/>
  </cols>
  <sheetData>
    <row r="1" ht="25.5" spans="1:10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2" t="s">
        <v>227</v>
      </c>
    </row>
    <row r="3" ht="15" customHeight="1" spans="1:10">
      <c r="A3" s="3" t="s">
        <v>2</v>
      </c>
      <c r="B3" s="3"/>
      <c r="C3" s="3"/>
      <c r="D3" s="3"/>
      <c r="J3" s="2" t="s">
        <v>3</v>
      </c>
    </row>
    <row r="4" ht="15" customHeight="1" spans="1:10">
      <c r="A4" s="8" t="s">
        <v>88</v>
      </c>
      <c r="B4" s="8"/>
      <c r="C4" s="8"/>
      <c r="D4" s="4" t="s">
        <v>89</v>
      </c>
      <c r="E4" s="4" t="s">
        <v>228</v>
      </c>
      <c r="F4" s="4" t="s">
        <v>229</v>
      </c>
      <c r="G4" s="4" t="s">
        <v>230</v>
      </c>
      <c r="H4" s="4"/>
      <c r="I4" s="4"/>
      <c r="J4" s="4" t="s">
        <v>231</v>
      </c>
    </row>
    <row r="5" ht="15" customHeight="1" spans="1:10">
      <c r="A5" s="8"/>
      <c r="B5" s="8"/>
      <c r="C5" s="8"/>
      <c r="D5" s="4"/>
      <c r="E5" s="4"/>
      <c r="F5" s="4"/>
      <c r="G5" s="4" t="s">
        <v>232</v>
      </c>
      <c r="H5" s="4" t="s">
        <v>157</v>
      </c>
      <c r="I5" s="4" t="s">
        <v>158</v>
      </c>
      <c r="J5" s="4"/>
    </row>
    <row r="6" ht="15" customHeight="1" spans="1:10">
      <c r="A6" s="8" t="s">
        <v>91</v>
      </c>
      <c r="B6" s="8" t="s">
        <v>92</v>
      </c>
      <c r="C6" s="8" t="s">
        <v>93</v>
      </c>
      <c r="D6" s="4" t="s">
        <v>74</v>
      </c>
      <c r="E6" s="4">
        <v>1</v>
      </c>
      <c r="F6" s="4">
        <v>2</v>
      </c>
      <c r="G6" s="4">
        <v>3</v>
      </c>
      <c r="H6" s="4">
        <v>4</v>
      </c>
      <c r="I6" s="4">
        <v>5</v>
      </c>
      <c r="J6" s="4">
        <v>6</v>
      </c>
    </row>
    <row r="7" ht="15" customHeight="1" spans="1:10">
      <c r="A7" s="8"/>
      <c r="B7" s="8"/>
      <c r="C7" s="8"/>
      <c r="D7" s="4"/>
      <c r="E7" s="6">
        <v>33.2</v>
      </c>
      <c r="F7" s="6">
        <f>F8+F19+F27</f>
        <v>6405.3</v>
      </c>
      <c r="G7" s="6">
        <v>6405.3</v>
      </c>
      <c r="H7" s="5"/>
      <c r="I7" s="6">
        <v>6405.3</v>
      </c>
      <c r="J7" s="6">
        <v>33.2</v>
      </c>
    </row>
    <row r="8" ht="15" customHeight="1" spans="1:10">
      <c r="A8" s="9">
        <v>212</v>
      </c>
      <c r="B8" s="9"/>
      <c r="C8" s="9"/>
      <c r="D8" s="10" t="s">
        <v>107</v>
      </c>
      <c r="E8" s="5"/>
      <c r="F8" s="6">
        <v>6078.86</v>
      </c>
      <c r="G8" s="6">
        <v>6078.86</v>
      </c>
      <c r="H8" s="5"/>
      <c r="I8" s="6">
        <v>6078.87</v>
      </c>
      <c r="J8" s="5"/>
    </row>
    <row r="9" ht="15" customHeight="1" spans="1:10">
      <c r="A9" s="9">
        <v>21208</v>
      </c>
      <c r="B9" s="9"/>
      <c r="C9" s="9"/>
      <c r="D9" s="10" t="s">
        <v>120</v>
      </c>
      <c r="E9" s="5"/>
      <c r="F9" s="6">
        <v>4281.97</v>
      </c>
      <c r="G9" s="6">
        <v>4281.97</v>
      </c>
      <c r="H9" s="5"/>
      <c r="I9" s="6">
        <v>4281.97</v>
      </c>
      <c r="J9" s="5"/>
    </row>
    <row r="10" ht="15" customHeight="1" spans="1:10">
      <c r="A10" s="9">
        <v>2120802</v>
      </c>
      <c r="B10" s="9"/>
      <c r="C10" s="9"/>
      <c r="D10" s="10" t="s">
        <v>121</v>
      </c>
      <c r="E10" s="5"/>
      <c r="F10" s="6">
        <v>562.95</v>
      </c>
      <c r="G10" s="6">
        <v>562.95</v>
      </c>
      <c r="H10" s="5"/>
      <c r="I10" s="6">
        <v>562.95</v>
      </c>
      <c r="J10" s="5"/>
    </row>
    <row r="11" ht="15" customHeight="1" spans="1:10">
      <c r="A11" s="9">
        <v>2120803</v>
      </c>
      <c r="B11" s="9"/>
      <c r="C11" s="9"/>
      <c r="D11" s="10" t="s">
        <v>122</v>
      </c>
      <c r="E11" s="5"/>
      <c r="F11" s="6">
        <v>3316.73</v>
      </c>
      <c r="G11" s="6">
        <v>3316.73</v>
      </c>
      <c r="H11" s="5"/>
      <c r="I11" s="6">
        <v>3316.73</v>
      </c>
      <c r="J11" s="5"/>
    </row>
    <row r="12" ht="15" customHeight="1" spans="1:10">
      <c r="A12" s="9">
        <v>2120804</v>
      </c>
      <c r="B12" s="9"/>
      <c r="C12" s="9"/>
      <c r="D12" s="10" t="s">
        <v>123</v>
      </c>
      <c r="E12" s="5"/>
      <c r="F12" s="6">
        <v>402.29</v>
      </c>
      <c r="G12" s="6">
        <v>402.29</v>
      </c>
      <c r="H12" s="5"/>
      <c r="I12" s="6">
        <v>402.29</v>
      </c>
      <c r="J12" s="5"/>
    </row>
    <row r="13" ht="15" customHeight="1" spans="1:10">
      <c r="A13" s="9">
        <v>21209</v>
      </c>
      <c r="B13" s="9"/>
      <c r="C13" s="9"/>
      <c r="D13" s="10" t="s">
        <v>124</v>
      </c>
      <c r="E13" s="5"/>
      <c r="F13" s="6">
        <v>1325.24</v>
      </c>
      <c r="G13" s="6">
        <v>1325.24</v>
      </c>
      <c r="H13" s="5"/>
      <c r="I13" s="6">
        <v>1325.24</v>
      </c>
      <c r="J13" s="5"/>
    </row>
    <row r="14" ht="15" customHeight="1" spans="1:10">
      <c r="A14" s="9">
        <v>2120901</v>
      </c>
      <c r="B14" s="9"/>
      <c r="C14" s="9"/>
      <c r="D14" s="10" t="s">
        <v>125</v>
      </c>
      <c r="E14" s="5"/>
      <c r="F14" s="6">
        <v>1325.24</v>
      </c>
      <c r="G14" s="6">
        <v>1325.24</v>
      </c>
      <c r="H14" s="5"/>
      <c r="I14" s="6">
        <v>1325.24</v>
      </c>
      <c r="J14" s="5"/>
    </row>
    <row r="15" ht="15" customHeight="1" spans="1:10">
      <c r="A15" s="9">
        <v>21213</v>
      </c>
      <c r="B15" s="9"/>
      <c r="C15" s="9"/>
      <c r="D15" s="10" t="s">
        <v>126</v>
      </c>
      <c r="E15" s="5"/>
      <c r="F15" s="6">
        <v>441.8</v>
      </c>
      <c r="G15" s="6">
        <v>441.8</v>
      </c>
      <c r="H15" s="5"/>
      <c r="I15" s="6">
        <v>441.81</v>
      </c>
      <c r="J15" s="5"/>
    </row>
    <row r="16" ht="15" customHeight="1" spans="1:10">
      <c r="A16" s="9">
        <v>2121302</v>
      </c>
      <c r="B16" s="9"/>
      <c r="C16" s="9"/>
      <c r="D16" s="10" t="s">
        <v>127</v>
      </c>
      <c r="E16" s="5"/>
      <c r="F16" s="6">
        <v>441.8</v>
      </c>
      <c r="G16" s="6">
        <v>441.801</v>
      </c>
      <c r="H16" s="5"/>
      <c r="I16" s="6">
        <v>441.81</v>
      </c>
      <c r="J16" s="5"/>
    </row>
    <row r="17" ht="15" customHeight="1" spans="1:10">
      <c r="A17" s="9">
        <v>21214</v>
      </c>
      <c r="B17" s="9"/>
      <c r="C17" s="9"/>
      <c r="D17" s="10" t="s">
        <v>128</v>
      </c>
      <c r="E17" s="5"/>
      <c r="F17" s="6">
        <v>29.85</v>
      </c>
      <c r="G17" s="6">
        <v>29.85</v>
      </c>
      <c r="H17" s="5"/>
      <c r="I17" s="6">
        <v>29.85</v>
      </c>
      <c r="J17" s="5"/>
    </row>
    <row r="18" ht="15" customHeight="1" spans="1:10">
      <c r="A18" s="9">
        <v>2121401</v>
      </c>
      <c r="B18" s="9"/>
      <c r="C18" s="9"/>
      <c r="D18" s="10" t="s">
        <v>129</v>
      </c>
      <c r="E18" s="5"/>
      <c r="F18" s="6">
        <v>29.85</v>
      </c>
      <c r="G18" s="6">
        <v>29.85</v>
      </c>
      <c r="H18" s="5"/>
      <c r="I18" s="6">
        <v>29.85</v>
      </c>
      <c r="J18" s="5"/>
    </row>
    <row r="19" ht="15" customHeight="1" spans="1:10">
      <c r="A19" s="9">
        <v>215</v>
      </c>
      <c r="B19" s="9"/>
      <c r="C19" s="9"/>
      <c r="D19" s="10" t="s">
        <v>135</v>
      </c>
      <c r="E19" s="6">
        <v>33.2</v>
      </c>
      <c r="F19" s="6">
        <v>205.87</v>
      </c>
      <c r="G19" s="6">
        <v>205.87</v>
      </c>
      <c r="H19" s="5"/>
      <c r="I19" s="6">
        <v>205.87</v>
      </c>
      <c r="J19" s="6">
        <v>33.2</v>
      </c>
    </row>
    <row r="20" ht="15" customHeight="1" spans="1:10">
      <c r="A20" s="9">
        <v>21560</v>
      </c>
      <c r="B20" s="9"/>
      <c r="C20" s="9"/>
      <c r="D20" s="10" t="s">
        <v>136</v>
      </c>
      <c r="E20" s="5"/>
      <c r="F20" s="6">
        <v>26.23</v>
      </c>
      <c r="G20" s="6">
        <v>26.23</v>
      </c>
      <c r="H20" s="5"/>
      <c r="I20" s="6">
        <v>26.23</v>
      </c>
      <c r="J20" s="5"/>
    </row>
    <row r="21" ht="15" customHeight="1" spans="1:10">
      <c r="A21" s="9">
        <v>2156004</v>
      </c>
      <c r="B21" s="9"/>
      <c r="C21" s="9"/>
      <c r="D21" s="10" t="s">
        <v>137</v>
      </c>
      <c r="E21" s="5"/>
      <c r="F21" s="6">
        <v>25</v>
      </c>
      <c r="G21" s="6">
        <v>25</v>
      </c>
      <c r="H21" s="5"/>
      <c r="I21" s="6">
        <v>25</v>
      </c>
      <c r="J21" s="5"/>
    </row>
    <row r="22" ht="15" customHeight="1" spans="1:10">
      <c r="A22" s="9">
        <v>2156099</v>
      </c>
      <c r="B22" s="9"/>
      <c r="C22" s="9"/>
      <c r="D22" s="10" t="s">
        <v>138</v>
      </c>
      <c r="E22" s="5"/>
      <c r="F22" s="6">
        <v>1.23</v>
      </c>
      <c r="G22" s="6">
        <v>1.23</v>
      </c>
      <c r="H22" s="5"/>
      <c r="I22" s="6">
        <v>1.23</v>
      </c>
      <c r="J22" s="5"/>
    </row>
    <row r="23" ht="15" customHeight="1" spans="1:10">
      <c r="A23" s="9">
        <v>21561</v>
      </c>
      <c r="B23" s="9"/>
      <c r="C23" s="9"/>
      <c r="D23" s="10" t="s">
        <v>139</v>
      </c>
      <c r="E23" s="6">
        <v>33.2</v>
      </c>
      <c r="F23" s="6">
        <v>179.64</v>
      </c>
      <c r="G23" s="6">
        <v>179.64</v>
      </c>
      <c r="H23" s="5"/>
      <c r="I23" s="6">
        <v>179.64</v>
      </c>
      <c r="J23" s="6">
        <v>33.2</v>
      </c>
    </row>
    <row r="24" ht="15" customHeight="1" spans="1:10">
      <c r="A24" s="9">
        <v>2156101</v>
      </c>
      <c r="B24" s="9"/>
      <c r="C24" s="9"/>
      <c r="D24" s="10" t="s">
        <v>140</v>
      </c>
      <c r="E24" s="5"/>
      <c r="F24" s="6">
        <v>109.75</v>
      </c>
      <c r="G24" s="6">
        <v>109.75</v>
      </c>
      <c r="H24" s="5"/>
      <c r="I24" s="6">
        <v>109.75</v>
      </c>
      <c r="J24" s="5"/>
    </row>
    <row r="25" ht="15" customHeight="1" spans="1:10">
      <c r="A25" s="9">
        <v>2156103</v>
      </c>
      <c r="B25" s="9"/>
      <c r="C25" s="9"/>
      <c r="D25" s="10" t="s">
        <v>141</v>
      </c>
      <c r="E25" s="5"/>
      <c r="F25" s="6">
        <v>5</v>
      </c>
      <c r="G25" s="6">
        <v>5</v>
      </c>
      <c r="H25" s="5"/>
      <c r="I25" s="6">
        <v>5</v>
      </c>
      <c r="J25" s="5"/>
    </row>
    <row r="26" ht="15" customHeight="1" spans="1:10">
      <c r="A26" s="9">
        <v>2156199</v>
      </c>
      <c r="B26" s="9"/>
      <c r="C26" s="9"/>
      <c r="D26" s="10" t="s">
        <v>142</v>
      </c>
      <c r="E26" s="6">
        <v>33.2</v>
      </c>
      <c r="F26" s="6">
        <v>64.89</v>
      </c>
      <c r="G26" s="6">
        <v>64.89</v>
      </c>
      <c r="H26" s="5"/>
      <c r="I26" s="6">
        <v>64.89</v>
      </c>
      <c r="J26" s="6">
        <v>33.2</v>
      </c>
    </row>
    <row r="27" ht="15" customHeight="1" spans="1:10">
      <c r="A27" s="9">
        <v>229</v>
      </c>
      <c r="B27" s="9"/>
      <c r="C27" s="9"/>
      <c r="D27" s="10" t="s">
        <v>152</v>
      </c>
      <c r="E27" s="5"/>
      <c r="F27" s="6">
        <v>120.57</v>
      </c>
      <c r="G27" s="6">
        <v>120.57</v>
      </c>
      <c r="H27" s="5"/>
      <c r="I27" s="6">
        <v>120.57</v>
      </c>
      <c r="J27" s="5"/>
    </row>
    <row r="28" ht="15" customHeight="1" spans="1:10">
      <c r="A28" s="9">
        <v>22904</v>
      </c>
      <c r="B28" s="9"/>
      <c r="C28" s="9"/>
      <c r="D28" s="10" t="s">
        <v>153</v>
      </c>
      <c r="E28" s="5"/>
      <c r="F28" s="6">
        <v>120.57</v>
      </c>
      <c r="G28" s="6">
        <v>120.57</v>
      </c>
      <c r="H28" s="5"/>
      <c r="I28" s="6">
        <v>120.57</v>
      </c>
      <c r="J28" s="5"/>
    </row>
    <row r="29" ht="15" customHeight="1" spans="1:10">
      <c r="A29" s="9">
        <v>2290400</v>
      </c>
      <c r="B29" s="9"/>
      <c r="C29" s="9"/>
      <c r="D29" s="10" t="s">
        <v>154</v>
      </c>
      <c r="E29" s="5"/>
      <c r="F29" s="6">
        <v>120.57</v>
      </c>
      <c r="G29" s="6">
        <v>120.57</v>
      </c>
      <c r="H29" s="5"/>
      <c r="I29" s="6">
        <v>120.57</v>
      </c>
      <c r="J29" s="5"/>
    </row>
  </sheetData>
  <mergeCells count="34">
    <mergeCell ref="A1:J1"/>
    <mergeCell ref="A3:D3"/>
    <mergeCell ref="G4:I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6:A7"/>
    <mergeCell ref="B6:B7"/>
    <mergeCell ref="C6:C7"/>
    <mergeCell ref="D4:D5"/>
    <mergeCell ref="D6:D7"/>
    <mergeCell ref="E4:E5"/>
    <mergeCell ref="F4:F5"/>
    <mergeCell ref="J4:J5"/>
    <mergeCell ref="A4:C5"/>
  </mergeCells>
  <pageMargins left="0.75" right="0.75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3" sqref="A3:B3"/>
    </sheetView>
  </sheetViews>
  <sheetFormatPr defaultColWidth="9" defaultRowHeight="13.5" outlineLevelCol="4"/>
  <cols>
    <col min="1" max="1" width="38.5" customWidth="1"/>
    <col min="2" max="2" width="17.375" customWidth="1"/>
    <col min="3" max="3" width="15.875" customWidth="1"/>
    <col min="4" max="4" width="37.75" customWidth="1"/>
    <col min="5" max="5" width="18" customWidth="1"/>
  </cols>
  <sheetData>
    <row r="1" ht="24" customHeight="1" spans="1:5">
      <c r="A1" s="1" t="s">
        <v>233</v>
      </c>
      <c r="B1" s="1"/>
      <c r="C1" s="1"/>
      <c r="D1" s="1"/>
      <c r="E1" s="1"/>
    </row>
    <row r="2" ht="18" customHeight="1" spans="5:5">
      <c r="E2" s="2" t="s">
        <v>234</v>
      </c>
    </row>
    <row r="3" ht="21" customHeight="1" spans="1:5">
      <c r="A3" s="3" t="s">
        <v>2</v>
      </c>
      <c r="B3" s="3"/>
      <c r="E3" s="2" t="s">
        <v>3</v>
      </c>
    </row>
    <row r="4" ht="32" customHeight="1" spans="1:5">
      <c r="A4" s="4" t="s">
        <v>235</v>
      </c>
      <c r="B4" s="4" t="s">
        <v>236</v>
      </c>
      <c r="C4" s="4" t="s">
        <v>237</v>
      </c>
      <c r="D4" s="4" t="s">
        <v>238</v>
      </c>
      <c r="E4" s="4" t="s">
        <v>239</v>
      </c>
    </row>
    <row r="5" ht="32" customHeight="1" spans="1:5">
      <c r="A5" s="5" t="s">
        <v>240</v>
      </c>
      <c r="B5" s="6">
        <v>95.28</v>
      </c>
      <c r="C5" s="6">
        <v>53.42</v>
      </c>
      <c r="D5" s="5" t="s">
        <v>241</v>
      </c>
      <c r="E5" s="5"/>
    </row>
    <row r="6" ht="32" customHeight="1" spans="1:5">
      <c r="A6" s="5" t="s">
        <v>242</v>
      </c>
      <c r="B6" s="6">
        <v>95.28</v>
      </c>
      <c r="C6" s="6">
        <v>53.42</v>
      </c>
      <c r="D6" s="5" t="s">
        <v>243</v>
      </c>
      <c r="E6" s="5">
        <v>1</v>
      </c>
    </row>
    <row r="7" ht="32" customHeight="1" spans="1:5">
      <c r="A7" s="5" t="s">
        <v>244</v>
      </c>
      <c r="B7" s="6">
        <v>3.1</v>
      </c>
      <c r="C7" s="6">
        <v>3.06</v>
      </c>
      <c r="D7" s="5" t="s">
        <v>245</v>
      </c>
      <c r="E7" s="5"/>
    </row>
    <row r="8" ht="32" customHeight="1" spans="1:5">
      <c r="A8" s="5" t="s">
        <v>246</v>
      </c>
      <c r="B8" s="6">
        <v>42.6</v>
      </c>
      <c r="C8" s="6">
        <v>37.38</v>
      </c>
      <c r="D8" s="5" t="s">
        <v>247</v>
      </c>
      <c r="E8" s="5">
        <v>13</v>
      </c>
    </row>
    <row r="9" ht="32" customHeight="1" spans="1:5">
      <c r="A9" s="5" t="s">
        <v>248</v>
      </c>
      <c r="B9" s="5"/>
      <c r="C9" s="5"/>
      <c r="D9" s="5" t="s">
        <v>249</v>
      </c>
      <c r="E9" s="5">
        <v>160</v>
      </c>
    </row>
    <row r="10" ht="32" customHeight="1" spans="1:5">
      <c r="A10" s="5" t="s">
        <v>250</v>
      </c>
      <c r="B10" s="6">
        <v>42.6</v>
      </c>
      <c r="C10" s="6">
        <v>37.38</v>
      </c>
      <c r="D10" s="5" t="s">
        <v>251</v>
      </c>
      <c r="E10" s="5"/>
    </row>
    <row r="11" ht="32" customHeight="1" spans="1:5">
      <c r="A11" s="5" t="s">
        <v>252</v>
      </c>
      <c r="B11" s="6">
        <v>49.58</v>
      </c>
      <c r="C11" s="6">
        <v>12.98</v>
      </c>
      <c r="D11" s="5" t="s">
        <v>253</v>
      </c>
      <c r="E11" s="7">
        <v>1804</v>
      </c>
    </row>
    <row r="12" ht="32" customHeight="1" spans="1:5">
      <c r="A12" s="5" t="s">
        <v>254</v>
      </c>
      <c r="B12" s="6">
        <v>49.58</v>
      </c>
      <c r="C12" s="6">
        <v>12.98</v>
      </c>
      <c r="D12" s="5" t="s">
        <v>255</v>
      </c>
      <c r="E12" s="5"/>
    </row>
    <row r="13" ht="32" customHeight="1" spans="1:5">
      <c r="A13" s="5" t="s">
        <v>256</v>
      </c>
      <c r="B13" s="5"/>
      <c r="C13" s="5"/>
      <c r="D13" s="5" t="s">
        <v>257</v>
      </c>
      <c r="E13" s="5"/>
    </row>
    <row r="14" ht="32" customHeight="1" spans="1:5">
      <c r="A14" s="5" t="s">
        <v>258</v>
      </c>
      <c r="B14" s="5"/>
      <c r="C14" s="5"/>
      <c r="D14" s="5" t="s">
        <v>259</v>
      </c>
      <c r="E14" s="5"/>
    </row>
  </sheetData>
  <mergeCells count="2">
    <mergeCell ref="A1:E1"/>
    <mergeCell ref="A3:B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2016年度部门收支决算总表</vt:lpstr>
      <vt:lpstr>2016年部门收入决算总表（分单位）</vt:lpstr>
      <vt:lpstr>2016年部门收入决算总表（分科目）</vt:lpstr>
      <vt:lpstr>2016年部门支出决算总表（分单位）</vt:lpstr>
      <vt:lpstr>2016年部门支出决算总表（分科目）</vt:lpstr>
      <vt:lpstr>2016年度部门财政拨款收支决算表</vt:lpstr>
      <vt:lpstr>2016年度部门一般公共预算支出决算表</vt:lpstr>
      <vt:lpstr>2016年度部门一般公共预算基本支出决算表</vt:lpstr>
      <vt:lpstr>2016年度部门政府性基金收入支出决算表</vt:lpstr>
      <vt:lpstr>2016年度一般公共预算“三公”经费决算表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</dc:creator>
  <cp:lastModifiedBy>ry</cp:lastModifiedBy>
  <dcterms:created xsi:type="dcterms:W3CDTF">2017-08-16T06:25:00Z</dcterms:created>
  <dcterms:modified xsi:type="dcterms:W3CDTF">2017-08-18T08:39:11Z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